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ОБЖ\Программа ОБЖ новая до 2028 года\уточненка 2023-2024\"/>
    </mc:Choice>
  </mc:AlternateContent>
  <xr:revisionPtr revIDLastSave="0" documentId="13_ncr:1_{17DCFAEE-6DC9-4985-AE9E-9EE4AB5D1E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чт'!$A$10:$J$265</definedName>
  </definedNames>
  <calcPr calcId="191029"/>
</workbook>
</file>

<file path=xl/calcChain.xml><?xml version="1.0" encoding="utf-8"?>
<calcChain xmlns="http://schemas.openxmlformats.org/spreadsheetml/2006/main">
  <c r="I228" i="4" l="1"/>
  <c r="H228" i="4"/>
  <c r="G228" i="4"/>
  <c r="F228" i="4"/>
  <c r="E228" i="4"/>
  <c r="D228" i="4"/>
  <c r="F201" i="4"/>
  <c r="G201" i="4"/>
  <c r="H201" i="4"/>
  <c r="I201" i="4"/>
  <c r="E201" i="4"/>
  <c r="D201" i="4"/>
  <c r="C217" i="4"/>
  <c r="C216" i="4" s="1"/>
  <c r="I216" i="4"/>
  <c r="H216" i="4"/>
  <c r="G216" i="4"/>
  <c r="F216" i="4"/>
  <c r="E216" i="4"/>
  <c r="D216" i="4"/>
  <c r="D161" i="4"/>
  <c r="E161" i="4"/>
  <c r="F161" i="4"/>
  <c r="G161" i="4"/>
  <c r="H161" i="4"/>
  <c r="I161" i="4"/>
  <c r="C162" i="4"/>
  <c r="C161" i="4" s="1"/>
  <c r="I113" i="4"/>
  <c r="H113" i="4"/>
  <c r="G113" i="4"/>
  <c r="F113" i="4"/>
  <c r="E113" i="4"/>
  <c r="D113" i="4"/>
  <c r="C119" i="4"/>
  <c r="C118" i="4" s="1"/>
  <c r="I118" i="4"/>
  <c r="H118" i="4"/>
  <c r="G118" i="4"/>
  <c r="F118" i="4"/>
  <c r="E118" i="4"/>
  <c r="D118" i="4"/>
  <c r="I93" i="4"/>
  <c r="H93" i="4"/>
  <c r="G93" i="4"/>
  <c r="F93" i="4"/>
  <c r="E93" i="4"/>
  <c r="D93" i="4"/>
  <c r="C105" i="4"/>
  <c r="C104" i="4" s="1"/>
  <c r="C107" i="4"/>
  <c r="C106" i="4" s="1"/>
  <c r="C109" i="4"/>
  <c r="C108" i="4" s="1"/>
  <c r="C111" i="4"/>
  <c r="C110" i="4" s="1"/>
  <c r="I110" i="4"/>
  <c r="H110" i="4"/>
  <c r="G110" i="4"/>
  <c r="F110" i="4"/>
  <c r="E110" i="4"/>
  <c r="D110" i="4"/>
  <c r="I108" i="4"/>
  <c r="H108" i="4"/>
  <c r="G108" i="4"/>
  <c r="F108" i="4"/>
  <c r="E108" i="4"/>
  <c r="D108" i="4"/>
  <c r="I106" i="4"/>
  <c r="H106" i="4"/>
  <c r="G106" i="4"/>
  <c r="F106" i="4"/>
  <c r="E106" i="4"/>
  <c r="D106" i="4"/>
  <c r="I104" i="4"/>
  <c r="H104" i="4"/>
  <c r="G104" i="4"/>
  <c r="F104" i="4"/>
  <c r="E104" i="4"/>
  <c r="D104" i="4"/>
  <c r="I291" i="4" l="1"/>
  <c r="H291" i="4"/>
  <c r="G291" i="4"/>
  <c r="F291" i="4"/>
  <c r="E291" i="4"/>
  <c r="D291" i="4"/>
  <c r="C295" i="4"/>
  <c r="C294" i="4" s="1"/>
  <c r="D294" i="4"/>
  <c r="G294" i="4"/>
  <c r="I294" i="4"/>
  <c r="H294" i="4"/>
  <c r="F294" i="4"/>
  <c r="E294" i="4"/>
  <c r="I273" i="4"/>
  <c r="H273" i="4"/>
  <c r="G273" i="4"/>
  <c r="F273" i="4"/>
  <c r="E273" i="4"/>
  <c r="D273" i="4"/>
  <c r="C285" i="4"/>
  <c r="C284" i="4" s="1"/>
  <c r="I284" i="4"/>
  <c r="H284" i="4"/>
  <c r="G284" i="4"/>
  <c r="F284" i="4"/>
  <c r="E284" i="4"/>
  <c r="C219" i="4"/>
  <c r="C218" i="4" s="1"/>
  <c r="I218" i="4"/>
  <c r="H218" i="4"/>
  <c r="G218" i="4"/>
  <c r="F218" i="4"/>
  <c r="E218" i="4"/>
  <c r="D284" i="4"/>
  <c r="D218" i="4"/>
  <c r="E172" i="4"/>
  <c r="E171" i="4" s="1"/>
  <c r="I221" i="4"/>
  <c r="H221" i="4"/>
  <c r="G221" i="4"/>
  <c r="F221" i="4"/>
  <c r="E221" i="4"/>
  <c r="D221" i="4"/>
  <c r="D243" i="4"/>
  <c r="C215" i="4"/>
  <c r="C214" i="4" s="1"/>
  <c r="I214" i="4"/>
  <c r="H214" i="4"/>
  <c r="G214" i="4"/>
  <c r="F214" i="4"/>
  <c r="E214" i="4"/>
  <c r="D214" i="4"/>
  <c r="I231" i="4"/>
  <c r="D198" i="4" l="1"/>
  <c r="C228" i="4"/>
  <c r="E51" i="4"/>
  <c r="F51" i="4"/>
  <c r="G51" i="4"/>
  <c r="H51" i="4"/>
  <c r="I51" i="4"/>
  <c r="D51" i="4"/>
  <c r="E29" i="4" l="1"/>
  <c r="F29" i="4"/>
  <c r="G29" i="4"/>
  <c r="H29" i="4"/>
  <c r="I29" i="4"/>
  <c r="D29" i="4"/>
  <c r="D237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H178" i="4"/>
  <c r="I178" i="4"/>
  <c r="G178" i="4"/>
  <c r="F178" i="4"/>
  <c r="E178" i="4"/>
  <c r="D178" i="4"/>
  <c r="I132" i="4"/>
  <c r="H132" i="4"/>
  <c r="G132" i="4"/>
  <c r="F132" i="4"/>
  <c r="E132" i="4"/>
  <c r="D132" i="4"/>
  <c r="E164" i="4"/>
  <c r="E163" i="4" s="1"/>
  <c r="F164" i="4"/>
  <c r="F163" i="4" s="1"/>
  <c r="G164" i="4"/>
  <c r="G163" i="4" s="1"/>
  <c r="H164" i="4"/>
  <c r="H163" i="4" s="1"/>
  <c r="I164" i="4"/>
  <c r="I163" i="4" s="1"/>
  <c r="D164" i="4"/>
  <c r="D163" i="4" s="1"/>
  <c r="C168" i="4"/>
  <c r="C167" i="4" s="1"/>
  <c r="I167" i="4"/>
  <c r="H167" i="4"/>
  <c r="G167" i="4"/>
  <c r="F167" i="4"/>
  <c r="E167" i="4"/>
  <c r="D167" i="4"/>
  <c r="E258" i="4"/>
  <c r="F258" i="4"/>
  <c r="G258" i="4"/>
  <c r="H258" i="4"/>
  <c r="I258" i="4"/>
  <c r="D258" i="4"/>
  <c r="I266" i="4"/>
  <c r="D267" i="4"/>
  <c r="E262" i="4"/>
  <c r="E261" i="4" s="1"/>
  <c r="F262" i="4"/>
  <c r="F261" i="4" s="1"/>
  <c r="G262" i="4"/>
  <c r="G261" i="4" s="1"/>
  <c r="H262" i="4"/>
  <c r="H261" i="4" s="1"/>
  <c r="I262" i="4"/>
  <c r="I261" i="4" s="1"/>
  <c r="D262" i="4"/>
  <c r="D261" i="4" s="1"/>
  <c r="C264" i="4"/>
  <c r="C263" i="4" s="1"/>
  <c r="I263" i="4"/>
  <c r="H263" i="4"/>
  <c r="G263" i="4"/>
  <c r="F263" i="4"/>
  <c r="E263" i="4"/>
  <c r="D263" i="4"/>
  <c r="C254" i="4"/>
  <c r="C253" i="4" s="1"/>
  <c r="I253" i="4"/>
  <c r="H253" i="4"/>
  <c r="G253" i="4"/>
  <c r="F253" i="4"/>
  <c r="E253" i="4"/>
  <c r="D253" i="4"/>
  <c r="C252" i="4"/>
  <c r="C251" i="4" s="1"/>
  <c r="I251" i="4"/>
  <c r="H251" i="4"/>
  <c r="G251" i="4"/>
  <c r="F251" i="4"/>
  <c r="E251" i="4"/>
  <c r="D251" i="4"/>
  <c r="E287" i="4"/>
  <c r="F287" i="4"/>
  <c r="G287" i="4"/>
  <c r="H287" i="4"/>
  <c r="I287" i="4"/>
  <c r="D287" i="4"/>
  <c r="F290" i="4"/>
  <c r="G290" i="4"/>
  <c r="H290" i="4"/>
  <c r="I290" i="4"/>
  <c r="D290" i="4"/>
  <c r="C289" i="4"/>
  <c r="C288" i="4" s="1"/>
  <c r="I288" i="4"/>
  <c r="H288" i="4"/>
  <c r="G288" i="4"/>
  <c r="F288" i="4"/>
  <c r="E288" i="4"/>
  <c r="D288" i="4"/>
  <c r="C250" i="4"/>
  <c r="C249" i="4" s="1"/>
  <c r="I249" i="4"/>
  <c r="H249" i="4"/>
  <c r="G249" i="4"/>
  <c r="F249" i="4"/>
  <c r="E249" i="4"/>
  <c r="D249" i="4"/>
  <c r="E169" i="4"/>
  <c r="F169" i="4"/>
  <c r="G169" i="4"/>
  <c r="H169" i="4"/>
  <c r="I169" i="4"/>
  <c r="D169" i="4"/>
  <c r="C170" i="4"/>
  <c r="C169" i="4" s="1"/>
  <c r="E175" i="4"/>
  <c r="F175" i="4"/>
  <c r="G175" i="4"/>
  <c r="H175" i="4"/>
  <c r="I175" i="4"/>
  <c r="D175" i="4"/>
  <c r="E121" i="4"/>
  <c r="F121" i="4"/>
  <c r="F120" i="4" s="1"/>
  <c r="G121" i="4"/>
  <c r="G120" i="4" s="1"/>
  <c r="H121" i="4"/>
  <c r="H120" i="4" s="1"/>
  <c r="I121" i="4"/>
  <c r="I120" i="4" s="1"/>
  <c r="D121" i="4"/>
  <c r="D120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48" i="4"/>
  <c r="C247" i="4" s="1"/>
  <c r="I247" i="4"/>
  <c r="H247" i="4"/>
  <c r="G247" i="4"/>
  <c r="F247" i="4"/>
  <c r="E247" i="4"/>
  <c r="D247" i="4"/>
  <c r="C246" i="4"/>
  <c r="C245" i="4" s="1"/>
  <c r="I245" i="4"/>
  <c r="H245" i="4"/>
  <c r="G245" i="4"/>
  <c r="F245" i="4"/>
  <c r="E245" i="4"/>
  <c r="D245" i="4"/>
  <c r="E165" i="4"/>
  <c r="F165" i="4"/>
  <c r="G165" i="4"/>
  <c r="H165" i="4"/>
  <c r="I165" i="4"/>
  <c r="D165" i="4"/>
  <c r="C166" i="4"/>
  <c r="C165" i="4" s="1"/>
  <c r="E282" i="4"/>
  <c r="F282" i="4"/>
  <c r="G282" i="4"/>
  <c r="H282" i="4"/>
  <c r="I282" i="4"/>
  <c r="D282" i="4"/>
  <c r="C283" i="4"/>
  <c r="C282" i="4" s="1"/>
  <c r="I278" i="4"/>
  <c r="E124" i="4"/>
  <c r="F124" i="4"/>
  <c r="G124" i="4"/>
  <c r="H124" i="4"/>
  <c r="I124" i="4"/>
  <c r="D124" i="4"/>
  <c r="C125" i="4"/>
  <c r="C124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73" i="4"/>
  <c r="F173" i="4"/>
  <c r="G173" i="4"/>
  <c r="H173" i="4"/>
  <c r="I173" i="4"/>
  <c r="D173" i="4"/>
  <c r="C174" i="4"/>
  <c r="C173" i="4" s="1"/>
  <c r="I172" i="4"/>
  <c r="I171" i="4" s="1"/>
  <c r="H172" i="4"/>
  <c r="H171" i="4" s="1"/>
  <c r="G172" i="4"/>
  <c r="G171" i="4" s="1"/>
  <c r="F172" i="4"/>
  <c r="D172" i="4"/>
  <c r="D171" i="4" s="1"/>
  <c r="E126" i="4"/>
  <c r="F126" i="4"/>
  <c r="G126" i="4"/>
  <c r="H126" i="4"/>
  <c r="I126" i="4"/>
  <c r="D126" i="4"/>
  <c r="C127" i="4"/>
  <c r="C126" i="4" s="1"/>
  <c r="E159" i="4"/>
  <c r="F159" i="4"/>
  <c r="G159" i="4"/>
  <c r="H159" i="4"/>
  <c r="I159" i="4"/>
  <c r="D159" i="4"/>
  <c r="C160" i="4"/>
  <c r="C159" i="4" s="1"/>
  <c r="D122" i="4"/>
  <c r="E122" i="4"/>
  <c r="F122" i="4"/>
  <c r="G122" i="4"/>
  <c r="H122" i="4"/>
  <c r="I122" i="4"/>
  <c r="C123" i="4"/>
  <c r="C122" i="4" s="1"/>
  <c r="D18" i="4" l="1"/>
  <c r="G60" i="4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26" i="4"/>
  <c r="H60" i="4"/>
  <c r="H59" i="4" s="1"/>
  <c r="I22" i="4"/>
  <c r="I130" i="4"/>
  <c r="C291" i="4"/>
  <c r="C290" i="4" s="1"/>
  <c r="F130" i="4"/>
  <c r="E130" i="4"/>
  <c r="H130" i="4"/>
  <c r="C178" i="4"/>
  <c r="C62" i="4"/>
  <c r="C61" i="4" s="1"/>
  <c r="C258" i="4"/>
  <c r="G130" i="4"/>
  <c r="E290" i="4"/>
  <c r="C287" i="4"/>
  <c r="C132" i="4"/>
  <c r="D130" i="4"/>
  <c r="C93" i="4"/>
  <c r="C262" i="4"/>
  <c r="C261" i="4" s="1"/>
  <c r="C51" i="4"/>
  <c r="C50" i="4" s="1"/>
  <c r="C121" i="4"/>
  <c r="C120" i="4" s="1"/>
  <c r="E120" i="4"/>
  <c r="E50" i="4"/>
  <c r="C164" i="4"/>
  <c r="C163" i="4" s="1"/>
  <c r="C43" i="4"/>
  <c r="C42" i="4" s="1"/>
  <c r="C172" i="4"/>
  <c r="C171" i="4" s="1"/>
  <c r="F171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12" i="4"/>
  <c r="E112" i="4"/>
  <c r="G112" i="4"/>
  <c r="I112" i="4"/>
  <c r="D114" i="4"/>
  <c r="E114" i="4"/>
  <c r="F114" i="4"/>
  <c r="G114" i="4"/>
  <c r="H114" i="4"/>
  <c r="I114" i="4"/>
  <c r="C115" i="4"/>
  <c r="C114" i="4" s="1"/>
  <c r="D116" i="4"/>
  <c r="E116" i="4"/>
  <c r="F116" i="4"/>
  <c r="G116" i="4"/>
  <c r="H116" i="4"/>
  <c r="I116" i="4"/>
  <c r="C117" i="4"/>
  <c r="C116" i="4" s="1"/>
  <c r="I131" i="4"/>
  <c r="D133" i="4"/>
  <c r="E133" i="4"/>
  <c r="F133" i="4"/>
  <c r="G133" i="4"/>
  <c r="H133" i="4"/>
  <c r="I133" i="4"/>
  <c r="C134" i="4"/>
  <c r="C133" i="4" s="1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H137" i="4"/>
  <c r="I137" i="4"/>
  <c r="C138" i="4"/>
  <c r="C137" i="4" s="1"/>
  <c r="D139" i="4"/>
  <c r="E139" i="4"/>
  <c r="F139" i="4"/>
  <c r="G139" i="4"/>
  <c r="H139" i="4"/>
  <c r="I139" i="4"/>
  <c r="C140" i="4"/>
  <c r="D141" i="4"/>
  <c r="E141" i="4"/>
  <c r="F141" i="4"/>
  <c r="G141" i="4"/>
  <c r="H141" i="4"/>
  <c r="I141" i="4"/>
  <c r="C142" i="4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I147" i="4"/>
  <c r="C148" i="4"/>
  <c r="C147" i="4" s="1"/>
  <c r="E149" i="4"/>
  <c r="F149" i="4"/>
  <c r="G149" i="4"/>
  <c r="H149" i="4"/>
  <c r="I149" i="4"/>
  <c r="C150" i="4"/>
  <c r="C149" i="4" s="1"/>
  <c r="D151" i="4"/>
  <c r="E151" i="4"/>
  <c r="F151" i="4"/>
  <c r="G151" i="4"/>
  <c r="H151" i="4"/>
  <c r="I151" i="4"/>
  <c r="C152" i="4"/>
  <c r="C151" i="4" s="1"/>
  <c r="D153" i="4"/>
  <c r="E153" i="4"/>
  <c r="F153" i="4"/>
  <c r="G153" i="4"/>
  <c r="H153" i="4"/>
  <c r="I153" i="4"/>
  <c r="C154" i="4"/>
  <c r="C153" i="4" s="1"/>
  <c r="D155" i="4"/>
  <c r="E155" i="4"/>
  <c r="F155" i="4"/>
  <c r="G155" i="4"/>
  <c r="H155" i="4"/>
  <c r="I155" i="4"/>
  <c r="C156" i="4"/>
  <c r="C155" i="4" s="1"/>
  <c r="D157" i="4"/>
  <c r="E157" i="4"/>
  <c r="F157" i="4"/>
  <c r="G157" i="4"/>
  <c r="H157" i="4"/>
  <c r="I157" i="4"/>
  <c r="C158" i="4"/>
  <c r="C157" i="4" s="1"/>
  <c r="C176" i="4"/>
  <c r="C175" i="4" s="1"/>
  <c r="D177" i="4"/>
  <c r="E177" i="4"/>
  <c r="F177" i="4"/>
  <c r="G177" i="4"/>
  <c r="H177" i="4"/>
  <c r="I177" i="4"/>
  <c r="D179" i="4"/>
  <c r="E179" i="4"/>
  <c r="F179" i="4"/>
  <c r="G179" i="4"/>
  <c r="H179" i="4"/>
  <c r="I179" i="4"/>
  <c r="C180" i="4"/>
  <c r="C179" i="4" s="1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D185" i="4"/>
  <c r="E185" i="4"/>
  <c r="F185" i="4"/>
  <c r="G185" i="4"/>
  <c r="H185" i="4"/>
  <c r="I185" i="4"/>
  <c r="C186" i="4"/>
  <c r="C185" i="4" s="1"/>
  <c r="D187" i="4"/>
  <c r="E187" i="4"/>
  <c r="F187" i="4"/>
  <c r="G187" i="4"/>
  <c r="H187" i="4"/>
  <c r="I187" i="4"/>
  <c r="C188" i="4"/>
  <c r="C187" i="4" s="1"/>
  <c r="D189" i="4"/>
  <c r="E189" i="4"/>
  <c r="F189" i="4"/>
  <c r="G189" i="4"/>
  <c r="H189" i="4"/>
  <c r="I189" i="4"/>
  <c r="C190" i="4"/>
  <c r="C189" i="4" s="1"/>
  <c r="D191" i="4"/>
  <c r="E191" i="4"/>
  <c r="F191" i="4"/>
  <c r="G191" i="4"/>
  <c r="H191" i="4"/>
  <c r="I191" i="4"/>
  <c r="C192" i="4"/>
  <c r="C191" i="4" s="1"/>
  <c r="D193" i="4"/>
  <c r="E193" i="4"/>
  <c r="F193" i="4"/>
  <c r="G193" i="4"/>
  <c r="H193" i="4"/>
  <c r="I193" i="4"/>
  <c r="C194" i="4"/>
  <c r="C193" i="4" s="1"/>
  <c r="D195" i="4"/>
  <c r="E195" i="4"/>
  <c r="F195" i="4"/>
  <c r="G195" i="4"/>
  <c r="H195" i="4"/>
  <c r="I195" i="4"/>
  <c r="C196" i="4"/>
  <c r="C195" i="4" s="1"/>
  <c r="E199" i="4"/>
  <c r="D202" i="4"/>
  <c r="E202" i="4"/>
  <c r="F202" i="4"/>
  <c r="G202" i="4"/>
  <c r="H202" i="4"/>
  <c r="I202" i="4"/>
  <c r="C203" i="4"/>
  <c r="C202" i="4" s="1"/>
  <c r="D204" i="4"/>
  <c r="E204" i="4"/>
  <c r="F204" i="4"/>
  <c r="G204" i="4"/>
  <c r="H204" i="4"/>
  <c r="I204" i="4"/>
  <c r="C205" i="4"/>
  <c r="C204" i="4" s="1"/>
  <c r="D206" i="4"/>
  <c r="E206" i="4"/>
  <c r="F206" i="4"/>
  <c r="G206" i="4"/>
  <c r="H206" i="4"/>
  <c r="I206" i="4"/>
  <c r="C207" i="4"/>
  <c r="C206" i="4" s="1"/>
  <c r="D208" i="4"/>
  <c r="E208" i="4"/>
  <c r="F208" i="4"/>
  <c r="G208" i="4"/>
  <c r="H208" i="4"/>
  <c r="I208" i="4"/>
  <c r="C209" i="4"/>
  <c r="C208" i="4" s="1"/>
  <c r="D210" i="4"/>
  <c r="E210" i="4"/>
  <c r="F210" i="4"/>
  <c r="G210" i="4"/>
  <c r="H210" i="4"/>
  <c r="I210" i="4"/>
  <c r="C211" i="4"/>
  <c r="C210" i="4" s="1"/>
  <c r="D212" i="4"/>
  <c r="E212" i="4"/>
  <c r="F212" i="4"/>
  <c r="G212" i="4"/>
  <c r="H212" i="4"/>
  <c r="I212" i="4"/>
  <c r="C213" i="4"/>
  <c r="C212" i="4" s="1"/>
  <c r="E220" i="4"/>
  <c r="G220" i="4"/>
  <c r="H220" i="4"/>
  <c r="I220" i="4"/>
  <c r="D222" i="4"/>
  <c r="E222" i="4"/>
  <c r="F222" i="4"/>
  <c r="G222" i="4"/>
  <c r="H222" i="4"/>
  <c r="I222" i="4"/>
  <c r="C223" i="4"/>
  <c r="C222" i="4" s="1"/>
  <c r="E227" i="4"/>
  <c r="H227" i="4"/>
  <c r="I227" i="4"/>
  <c r="D229" i="4"/>
  <c r="E229" i="4"/>
  <c r="F229" i="4"/>
  <c r="G229" i="4"/>
  <c r="H229" i="4"/>
  <c r="I229" i="4"/>
  <c r="C230" i="4"/>
  <c r="C229" i="4" s="1"/>
  <c r="D231" i="4"/>
  <c r="E231" i="4"/>
  <c r="F231" i="4"/>
  <c r="G231" i="4"/>
  <c r="H231" i="4"/>
  <c r="C232" i="4"/>
  <c r="C231" i="4" s="1"/>
  <c r="D233" i="4"/>
  <c r="E233" i="4"/>
  <c r="F233" i="4"/>
  <c r="G233" i="4"/>
  <c r="H233" i="4"/>
  <c r="I233" i="4"/>
  <c r="C234" i="4"/>
  <c r="C233" i="4" s="1"/>
  <c r="D235" i="4"/>
  <c r="E235" i="4"/>
  <c r="F235" i="4"/>
  <c r="G235" i="4"/>
  <c r="H235" i="4"/>
  <c r="I235" i="4"/>
  <c r="C236" i="4"/>
  <c r="C235" i="4" s="1"/>
  <c r="E237" i="4"/>
  <c r="F237" i="4"/>
  <c r="G237" i="4"/>
  <c r="H237" i="4"/>
  <c r="I237" i="4"/>
  <c r="C238" i="4"/>
  <c r="C237" i="4" s="1"/>
  <c r="D239" i="4"/>
  <c r="E239" i="4"/>
  <c r="F239" i="4"/>
  <c r="G239" i="4"/>
  <c r="H239" i="4"/>
  <c r="I239" i="4"/>
  <c r="C240" i="4"/>
  <c r="C239" i="4" s="1"/>
  <c r="D241" i="4"/>
  <c r="E241" i="4"/>
  <c r="F241" i="4"/>
  <c r="G241" i="4"/>
  <c r="H241" i="4"/>
  <c r="I241" i="4"/>
  <c r="C242" i="4"/>
  <c r="C241" i="4" s="1"/>
  <c r="E243" i="4"/>
  <c r="F243" i="4"/>
  <c r="G243" i="4"/>
  <c r="H243" i="4"/>
  <c r="I243" i="4"/>
  <c r="C244" i="4"/>
  <c r="C243" i="4" s="1"/>
  <c r="D255" i="4"/>
  <c r="E255" i="4"/>
  <c r="F255" i="4"/>
  <c r="G255" i="4"/>
  <c r="H255" i="4"/>
  <c r="I255" i="4"/>
  <c r="C256" i="4"/>
  <c r="C255" i="4" s="1"/>
  <c r="D257" i="4"/>
  <c r="E257" i="4"/>
  <c r="F257" i="4"/>
  <c r="G257" i="4"/>
  <c r="H257" i="4"/>
  <c r="I257" i="4"/>
  <c r="D259" i="4"/>
  <c r="E259" i="4"/>
  <c r="F259" i="4"/>
  <c r="G259" i="4"/>
  <c r="H259" i="4"/>
  <c r="I259" i="4"/>
  <c r="C260" i="4"/>
  <c r="I265" i="4"/>
  <c r="D266" i="4"/>
  <c r="D265" i="4" s="1"/>
  <c r="E266" i="4"/>
  <c r="E265" i="4" s="1"/>
  <c r="F266" i="4"/>
  <c r="F265" i="4" s="1"/>
  <c r="G266" i="4"/>
  <c r="G265" i="4" s="1"/>
  <c r="H266" i="4"/>
  <c r="H265" i="4" s="1"/>
  <c r="E267" i="4"/>
  <c r="F267" i="4"/>
  <c r="G267" i="4"/>
  <c r="H267" i="4" s="1"/>
  <c r="I267" i="4"/>
  <c r="C268" i="4"/>
  <c r="D272" i="4"/>
  <c r="E272" i="4"/>
  <c r="G272" i="4"/>
  <c r="H272" i="4"/>
  <c r="I272" i="4"/>
  <c r="D274" i="4"/>
  <c r="E274" i="4"/>
  <c r="F274" i="4"/>
  <c r="G274" i="4"/>
  <c r="H274" i="4"/>
  <c r="I274" i="4"/>
  <c r="C275" i="4"/>
  <c r="C274" i="4" s="1"/>
  <c r="D276" i="4"/>
  <c r="E276" i="4"/>
  <c r="F276" i="4"/>
  <c r="G276" i="4"/>
  <c r="H276" i="4"/>
  <c r="I276" i="4"/>
  <c r="C277" i="4"/>
  <c r="C276" i="4" s="1"/>
  <c r="D278" i="4"/>
  <c r="E278" i="4"/>
  <c r="F278" i="4"/>
  <c r="G278" i="4"/>
  <c r="H278" i="4"/>
  <c r="C279" i="4"/>
  <c r="C278" i="4" s="1"/>
  <c r="D280" i="4"/>
  <c r="E280" i="4"/>
  <c r="F280" i="4"/>
  <c r="G280" i="4"/>
  <c r="H280" i="4"/>
  <c r="I280" i="4"/>
  <c r="C281" i="4"/>
  <c r="C280" i="4" s="1"/>
  <c r="E286" i="4"/>
  <c r="F286" i="4"/>
  <c r="G286" i="4"/>
  <c r="H286" i="4"/>
  <c r="I286" i="4"/>
  <c r="D292" i="4"/>
  <c r="E292" i="4"/>
  <c r="F292" i="4"/>
  <c r="G292" i="4"/>
  <c r="H292" i="4"/>
  <c r="I292" i="4"/>
  <c r="C293" i="4"/>
  <c r="D297" i="4"/>
  <c r="E297" i="4"/>
  <c r="E296" i="4" s="1"/>
  <c r="F297" i="4"/>
  <c r="F296" i="4" s="1"/>
  <c r="G297" i="4"/>
  <c r="G296" i="4" s="1"/>
  <c r="H297" i="4"/>
  <c r="H296" i="4" s="1"/>
  <c r="I297" i="4"/>
  <c r="I296" i="4" s="1"/>
  <c r="D298" i="4"/>
  <c r="E298" i="4"/>
  <c r="F298" i="4"/>
  <c r="G298" i="4"/>
  <c r="H298" i="4"/>
  <c r="I298" i="4"/>
  <c r="C299" i="4"/>
  <c r="C298" i="4" s="1"/>
  <c r="D300" i="4"/>
  <c r="E300" i="4"/>
  <c r="F300" i="4"/>
  <c r="G300" i="4"/>
  <c r="H300" i="4"/>
  <c r="I300" i="4"/>
  <c r="C301" i="4"/>
  <c r="C300" i="4" s="1"/>
  <c r="C57" i="4"/>
  <c r="C56" i="4" s="1"/>
  <c r="D56" i="4"/>
  <c r="E56" i="4"/>
  <c r="F56" i="4"/>
  <c r="G56" i="4"/>
  <c r="H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H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E226" i="4" l="1"/>
  <c r="E225" i="4" s="1"/>
  <c r="C130" i="4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20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71" i="4"/>
  <c r="H270" i="4" s="1"/>
  <c r="I91" i="4"/>
  <c r="I90" i="4" s="1"/>
  <c r="G200" i="4"/>
  <c r="G199" i="4"/>
  <c r="G198" i="4" s="1"/>
  <c r="H112" i="4"/>
  <c r="H91" i="4"/>
  <c r="H90" i="4" s="1"/>
  <c r="D226" i="4"/>
  <c r="D225" i="4" s="1"/>
  <c r="F200" i="4"/>
  <c r="F199" i="4"/>
  <c r="F198" i="4" s="1"/>
  <c r="G91" i="4"/>
  <c r="G90" i="4" s="1"/>
  <c r="G226" i="4"/>
  <c r="G225" i="4" s="1"/>
  <c r="E271" i="4"/>
  <c r="E270" i="4" s="1"/>
  <c r="H226" i="4"/>
  <c r="H225" i="4" s="1"/>
  <c r="D296" i="4"/>
  <c r="C297" i="4"/>
  <c r="C296" i="4" s="1"/>
  <c r="I200" i="4"/>
  <c r="I199" i="4"/>
  <c r="I198" i="4" s="1"/>
  <c r="E200" i="4"/>
  <c r="E198" i="4"/>
  <c r="F112" i="4"/>
  <c r="F91" i="4"/>
  <c r="F90" i="4" s="1"/>
  <c r="I271" i="4"/>
  <c r="I270" i="4" s="1"/>
  <c r="F271" i="4"/>
  <c r="F270" i="4" s="1"/>
  <c r="H200" i="4"/>
  <c r="H199" i="4"/>
  <c r="H198" i="4" s="1"/>
  <c r="D200" i="4"/>
  <c r="D199" i="4"/>
  <c r="F226" i="4"/>
  <c r="F225" i="4" s="1"/>
  <c r="G271" i="4"/>
  <c r="G270" i="4" s="1"/>
  <c r="E91" i="4"/>
  <c r="D271" i="4"/>
  <c r="D270" i="4" s="1"/>
  <c r="C82" i="4"/>
  <c r="C81" i="4"/>
  <c r="E131" i="4"/>
  <c r="C85" i="4"/>
  <c r="F272" i="4"/>
  <c r="G227" i="4"/>
  <c r="H129" i="4"/>
  <c r="D131" i="4"/>
  <c r="C221" i="4"/>
  <c r="C220" i="4" s="1"/>
  <c r="C139" i="4"/>
  <c r="C227" i="4"/>
  <c r="C177" i="4"/>
  <c r="G131" i="4"/>
  <c r="C141" i="4"/>
  <c r="F131" i="4"/>
  <c r="D59" i="4"/>
  <c r="C267" i="4"/>
  <c r="C266" i="4"/>
  <c r="C265" i="4" s="1"/>
  <c r="C259" i="4"/>
  <c r="C257" i="4"/>
  <c r="C273" i="4"/>
  <c r="F227" i="4"/>
  <c r="C292" i="4"/>
  <c r="C286" i="4"/>
  <c r="I225" i="4"/>
  <c r="D227" i="4"/>
  <c r="D220" i="4"/>
  <c r="C201" i="4"/>
  <c r="C200" i="4" s="1"/>
  <c r="I129" i="4"/>
  <c r="C113" i="4"/>
  <c r="C112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I13" i="4" s="1"/>
  <c r="H23" i="4"/>
  <c r="H14" i="4"/>
  <c r="H13" i="4" s="1"/>
  <c r="G23" i="4"/>
  <c r="G14" i="4"/>
  <c r="G13" i="4" s="1"/>
  <c r="F23" i="4"/>
  <c r="F14" i="4"/>
  <c r="F13" i="4" s="1"/>
  <c r="E23" i="4"/>
  <c r="E14" i="4"/>
  <c r="E13" i="4" s="1"/>
  <c r="C91" i="4"/>
  <c r="C90" i="4" s="1"/>
  <c r="C24" i="4"/>
  <c r="C23" i="4" s="1"/>
  <c r="C27" i="4"/>
  <c r="C26" i="4" s="1"/>
  <c r="C20" i="4"/>
  <c r="C19" i="4" s="1"/>
  <c r="D19" i="4"/>
  <c r="C18" i="4"/>
  <c r="D17" i="4"/>
  <c r="H26" i="4"/>
  <c r="C271" i="4"/>
  <c r="C270" i="4" s="1"/>
  <c r="E90" i="4"/>
  <c r="C131" i="4"/>
  <c r="D129" i="4"/>
  <c r="F129" i="4"/>
  <c r="E129" i="4"/>
  <c r="G129" i="4"/>
  <c r="C92" i="4"/>
  <c r="H131" i="4"/>
  <c r="C199" i="4"/>
  <c r="C198" i="4" s="1"/>
  <c r="C226" i="4"/>
  <c r="C225" i="4" s="1"/>
  <c r="C272" i="4"/>
  <c r="C59" i="4"/>
  <c r="C21" i="4"/>
  <c r="D21" i="4"/>
  <c r="D23" i="4"/>
  <c r="C129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<sst xmlns="http://schemas.openxmlformats.org/spreadsheetml/2006/main" count="443" uniqueCount="207">
  <si>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</si>
  <si>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</si>
  <si>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</si>
  <si>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</si>
  <si>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</si>
  <si>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</si>
  <si>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</si>
  <si>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</si>
  <si>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</si>
  <si>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</si>
  <si>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</si>
  <si>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</si>
  <si>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</si>
  <si>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</si>
  <si>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</si>
  <si>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</si>
  <si>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</si>
  <si>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</si>
  <si>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</si>
  <si>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</si>
  <si>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</si>
  <si>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</si>
  <si>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</si>
  <si>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</si>
  <si>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</si>
  <si>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</si>
  <si>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</si>
  <si>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</si>
  <si>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</si>
  <si>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</si>
  <si>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</si>
  <si>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</si>
  <si>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</si>
  <si>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</si>
  <si>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</si>
  <si>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</si>
  <si>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</si>
  <si>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</si>
  <si>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</si>
  <si>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</si>
  <si>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</si>
  <si>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</si>
  <si>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</si>
  <si>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</si>
  <si>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</si>
  <si>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</si>
  <si>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</si>
  <si>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</si>
  <si>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</si>
  <si>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r>
      <rPr>
        <b/>
        <sz val="10"/>
        <rFont val="Liberation Serif"/>
        <family val="1"/>
        <charset val="204"/>
      </rPr>
      <t>Мероприятие 5.1</t>
    </r>
    <r>
      <rPr>
        <sz val="10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</si>
  <si>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rFont val="Liberation Serif"/>
        <family val="1"/>
        <charset val="204"/>
      </rPr>
      <t>Мероприятие 6.1</t>
    </r>
    <r>
      <rPr>
        <sz val="10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</si>
  <si>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rFont val="Liberation Serif"/>
        <family val="1"/>
        <charset val="204"/>
      </rPr>
      <t xml:space="preserve">Мероприятие 5.3                       </t>
    </r>
    <r>
      <rPr>
        <sz val="10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</si>
  <si>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rFont val="Liberation Serif"/>
        <family val="1"/>
        <charset val="204"/>
      </rPr>
      <t>Мероприятие 5.4</t>
    </r>
    <r>
      <rPr>
        <sz val="10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</si>
  <si>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rPr>
        <b/>
        <sz val="10"/>
        <rFont val="Liberation Serif"/>
        <family val="1"/>
        <charset val="204"/>
      </rPr>
      <t>Мероприятие 1.4</t>
    </r>
    <r>
      <rPr>
        <sz val="10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</si>
  <si>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rFont val="Liberation Serif"/>
        <family val="1"/>
        <charset val="204"/>
      </rPr>
      <t>Мероприятие 3.5</t>
    </r>
    <r>
      <rPr>
        <sz val="10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</si>
  <si>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rFont val="Liberation Serif"/>
        <family val="1"/>
        <charset val="204"/>
      </rPr>
      <t>Мероприятие 3.9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</si>
  <si>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rFont val="Liberation Serif"/>
        <family val="1"/>
        <charset val="204"/>
      </rPr>
      <t>Мероприятие 4.11</t>
    </r>
    <r>
      <rPr>
        <sz val="10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</si>
  <si>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rFont val="Liberation Serif"/>
        <family val="1"/>
        <charset val="204"/>
      </rPr>
      <t>Мероприятие 3.6</t>
    </r>
    <r>
      <rPr>
        <sz val="10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</si>
  <si>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t xml:space="preserve">Мероприятие 4.3          </t>
    </r>
    <r>
      <rPr>
        <sz val="10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</si>
  <si>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rFont val="Liberation Serif"/>
        <family val="1"/>
        <charset val="204"/>
      </rPr>
      <t>Мероприятие 4.14</t>
    </r>
    <r>
      <rPr>
        <sz val="10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</si>
  <si>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rFont val="Liberation Serif"/>
        <family val="1"/>
        <charset val="204"/>
      </rPr>
      <t>Мероприятие 3.7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</si>
  <si>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rFont val="Liberation Serif"/>
        <family val="1"/>
        <charset val="204"/>
      </rPr>
      <t xml:space="preserve">Мероприятие 4.4 </t>
    </r>
    <r>
      <rPr>
        <sz val="10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</si>
  <si>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rFont val="Liberation Serif"/>
        <family val="1"/>
        <charset val="204"/>
      </rPr>
      <t>Мероприятие  3.1</t>
    </r>
    <r>
      <rPr>
        <sz val="10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</si>
  <si>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</si>
  <si>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rFont val="Liberation Serif"/>
        <family val="1"/>
        <charset val="204"/>
      </rPr>
      <t>Мероприятие 6.7</t>
    </r>
    <r>
      <rPr>
        <sz val="10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</si>
  <si>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rFont val="Liberation Serif"/>
        <family val="1"/>
        <charset val="204"/>
      </rPr>
      <t>Мероприятие 7.1</t>
    </r>
    <r>
      <rPr>
        <sz val="10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</si>
  <si>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rFont val="Liberation Serif"/>
        <family val="1"/>
        <charset val="204"/>
      </rPr>
      <t>Мероприятие 7.3</t>
    </r>
    <r>
      <rPr>
        <sz val="10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</si>
  <si>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7.4</t>
    </r>
    <r>
      <rPr>
        <sz val="10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</si>
  <si>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rFont val="Liberation Serif"/>
        <family val="1"/>
        <charset val="204"/>
      </rPr>
      <t>Мероприятие 7.6</t>
    </r>
    <r>
      <rPr>
        <sz val="10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</si>
  <si>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rFont val="Liberation Serif"/>
        <family val="1"/>
        <charset val="204"/>
      </rPr>
      <t>Мероприятие 7.2</t>
    </r>
    <r>
      <rPr>
        <sz val="10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</si>
  <si>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rFont val="Liberation Serif"/>
        <family val="1"/>
        <charset val="204"/>
      </rPr>
      <t>Мероприятие 6.11</t>
    </r>
    <r>
      <rPr>
        <sz val="10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</si>
  <si>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rFont val="Liberation Serif"/>
        <family val="1"/>
        <charset val="204"/>
      </rPr>
      <t>Мероприятие 6.3</t>
    </r>
    <r>
      <rPr>
        <sz val="10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</si>
  <si>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rFont val="Liberation Serif"/>
        <family val="1"/>
        <charset val="204"/>
      </rPr>
      <t>Мероприятие 7.8</t>
    </r>
    <r>
      <rPr>
        <sz val="10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</si>
  <si>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rFont val="Liberation Serif"/>
        <family val="1"/>
        <charset val="204"/>
      </rPr>
      <t xml:space="preserve">Мероприятие 6.15                         </t>
    </r>
    <r>
      <rPr>
        <sz val="10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</si>
  <si>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rFont val="Liberation Serif"/>
        <family val="1"/>
        <charset val="204"/>
      </rPr>
      <t>Мероприятие 6.16</t>
    </r>
    <r>
      <rPr>
        <sz val="10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</si>
  <si>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rFont val="Liberation Serif"/>
        <family val="1"/>
        <charset val="204"/>
      </rPr>
      <t>Мероприятие 6.17</t>
    </r>
    <r>
      <rPr>
        <sz val="10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</si>
  <si>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rFont val="Liberation Serif"/>
        <family val="1"/>
        <charset val="204"/>
      </rPr>
      <t>Мероприятие 6.18</t>
    </r>
    <r>
      <rPr>
        <sz val="10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</si>
  <si>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rFont val="Liberation Serif"/>
        <family val="1"/>
        <charset val="204"/>
      </rPr>
      <t>Мероприятие 4.17</t>
    </r>
    <r>
      <rPr>
        <sz val="10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</si>
  <si>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rFont val="Liberation Serif"/>
        <family val="1"/>
        <charset val="204"/>
      </rPr>
      <t>Мероприятие 4.12</t>
    </r>
    <r>
      <rPr>
        <sz val="10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</si>
  <si>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rFont val="Liberation Serif"/>
        <family val="1"/>
        <charset val="204"/>
      </rPr>
      <t>Мероприятие 4.1</t>
    </r>
    <r>
      <rPr>
        <sz val="10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</si>
  <si>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rFont val="Liberation Serif"/>
        <family val="1"/>
        <charset val="204"/>
      </rPr>
      <t>Мероприятие 4.6</t>
    </r>
    <r>
      <rPr>
        <sz val="10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</si>
  <si>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rFont val="Liberation Serif"/>
        <family val="1"/>
        <charset val="204"/>
      </rPr>
      <t>Мероприятие 4.7</t>
    </r>
    <r>
      <rPr>
        <sz val="10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</si>
  <si>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rFont val="Liberation Serif"/>
        <family val="1"/>
        <charset val="204"/>
      </rPr>
      <t>Мероприятие 4.20</t>
    </r>
    <r>
      <rPr>
        <sz val="10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</si>
  <si>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rFont val="Liberation Serif"/>
        <family val="1"/>
        <charset val="204"/>
      </rPr>
      <t>Мероприятие 4.22</t>
    </r>
    <r>
      <rPr>
        <sz val="10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</si>
  <si>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rFont val="Liberation Serif"/>
        <family val="1"/>
        <charset val="204"/>
      </rPr>
      <t>Мероприятие 4.23</t>
    </r>
    <r>
      <rPr>
        <sz val="10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</si>
  <si>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4.24</t>
    </r>
    <r>
      <rPr>
        <sz val="10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</si>
  <si>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rFont val="Liberation Serif"/>
        <family val="1"/>
        <charset val="204"/>
      </rPr>
      <t>Мероприятие 4.25</t>
    </r>
    <r>
      <rPr>
        <sz val="10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</si>
  <si>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rFont val="Liberation Serif"/>
        <family val="1"/>
        <charset val="204"/>
      </rPr>
      <t>Мероприятие 4.26</t>
    </r>
    <r>
      <rPr>
        <sz val="10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</si>
  <si>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rFont val="Liberation Serif"/>
        <family val="1"/>
        <charset val="204"/>
      </rPr>
      <t>Мероприятие 2.3</t>
    </r>
    <r>
      <rPr>
        <sz val="10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</si>
  <si>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rFont val="Liberation Serif"/>
        <family val="1"/>
        <charset val="204"/>
      </rPr>
      <t>Мероприятие 2.4</t>
    </r>
    <r>
      <rPr>
        <sz val="10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</si>
  <si>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rFont val="Liberation Serif"/>
        <family val="1"/>
        <charset val="204"/>
      </rPr>
      <t>Мероприятие 2.5</t>
    </r>
    <r>
      <rPr>
        <sz val="10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</si>
  <si>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2.6</t>
    </r>
    <r>
      <rPr>
        <sz val="10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</si>
  <si>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2.7</t>
    </r>
    <r>
      <rPr>
        <sz val="10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</si>
  <si>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rFont val="Liberation Serif"/>
        <family val="1"/>
        <charset val="204"/>
      </rPr>
      <t>Мероприятие 2.8</t>
    </r>
    <r>
      <rPr>
        <sz val="10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</si>
  <si>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rFont val="Liberation Serif"/>
        <family val="1"/>
        <charset val="204"/>
      </rPr>
      <t>Мероприятие 2.12</t>
    </r>
    <r>
      <rPr>
        <sz val="10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</si>
  <si>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rFont val="Liberation Serif"/>
        <family val="1"/>
        <charset val="204"/>
      </rPr>
      <t>Мероприятие 2.10</t>
    </r>
    <r>
      <rPr>
        <sz val="10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</si>
  <si>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rFont val="Liberation Serif"/>
        <family val="1"/>
        <charset val="204"/>
      </rPr>
      <t>Мероприятие 1.5</t>
    </r>
    <r>
      <rPr>
        <sz val="10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</si>
  <si>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rFont val="Liberation Serif"/>
        <family val="1"/>
        <charset val="204"/>
      </rPr>
      <t>Мероприятие 1.3</t>
    </r>
    <r>
      <rPr>
        <sz val="10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</si>
  <si>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rFont val="Liberation Serif"/>
        <family val="1"/>
        <charset val="204"/>
      </rPr>
      <t>Мероприятие 1.1</t>
    </r>
    <r>
      <rPr>
        <sz val="10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</si>
  <si>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t>ПЛАН</t>
  </si>
  <si>
    <t>МЕРОПРИЯТИЙ ПО ВЫПОЛНЕНИЮ МУНИЦИПАЛЬНОЙ ПРОГРАММЫ</t>
  </si>
  <si>
    <r>
      <t xml:space="preserve">Мероприятие 5.5                     </t>
    </r>
    <r>
      <rPr>
        <sz val="10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</si>
  <si>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rFont val="Liberation Serif"/>
        <family val="1"/>
        <charset val="204"/>
      </rPr>
      <t>Мероприятие 5.6</t>
    </r>
    <r>
      <rPr>
        <sz val="10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</si>
  <si>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rFont val="Liberation Serif"/>
        <family val="1"/>
        <charset val="204"/>
      </rPr>
      <t>Мероприятие 2.11</t>
    </r>
    <r>
      <rPr>
        <sz val="10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</si>
  <si>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rFont val="Liberation Serif"/>
        <family val="1"/>
        <charset val="204"/>
      </rPr>
      <t>Мероприятие 3.4</t>
    </r>
    <r>
      <rPr>
        <sz val="10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</si>
  <si>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rFont val="Liberation Serif"/>
        <family val="1"/>
        <charset val="204"/>
      </rPr>
      <t>Мероприятие 5.2</t>
    </r>
    <r>
      <rPr>
        <sz val="10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</si>
  <si>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rFont val="Liberation Serif"/>
        <family val="1"/>
        <charset val="204"/>
      </rPr>
      <t>Мероприятие 6.6</t>
    </r>
    <r>
      <rPr>
        <sz val="10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</si>
  <si>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</si>
  <si>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</si>
  <si>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</si>
  <si>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</si>
  <si>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</si>
  <si>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</si>
  <si>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</si>
  <si>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</si>
  <si>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</si>
  <si>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r>
      <rPr>
        <b/>
        <sz val="10"/>
        <rFont val="Liberation Serif"/>
        <family val="1"/>
        <charset val="204"/>
      </rPr>
      <t>Мероприятие 1.2</t>
    </r>
    <r>
      <rPr>
        <sz val="10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</si>
  <si>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t>1.1.3.2.</t>
  </si>
  <si>
    <t>1.1.1.1.</t>
  </si>
  <si>
    <t>1.2.1.1.</t>
  </si>
  <si>
    <t>1.1.3.1.</t>
  </si>
  <si>
    <t>1.1.2.2.</t>
  </si>
  <si>
    <t>1.1.4.1.</t>
  </si>
  <si>
    <t>1.2.1.2.</t>
  </si>
  <si>
    <r>
      <rPr>
        <b/>
        <sz val="10"/>
        <rFont val="Liberation Serif"/>
        <family val="1"/>
        <charset val="204"/>
      </rPr>
      <t xml:space="preserve">Мероприятие 1.8                                 </t>
    </r>
    <r>
      <rPr>
        <sz val="10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</si>
  <si>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rFont val="Liberation Serif"/>
        <family val="1"/>
        <charset val="204"/>
      </rPr>
      <t xml:space="preserve">Мероприятие 1.9                                 </t>
    </r>
    <r>
      <rPr>
        <sz val="10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</si>
  <si>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rFont val="Liberation Serif"/>
        <family val="1"/>
        <charset val="204"/>
      </rPr>
      <t>Мероприятие 1.10</t>
    </r>
    <r>
      <rPr>
        <sz val="10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</si>
  <si>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rFont val="Liberation Serif"/>
        <family val="1"/>
        <charset val="204"/>
      </rPr>
      <t>Мероприятие 1.11</t>
    </r>
    <r>
      <rPr>
        <sz val="10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</si>
  <si>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rFont val="Liberation Serif"/>
        <family val="1"/>
        <charset val="204"/>
      </rPr>
      <t>Мероприятие 1.12</t>
    </r>
    <r>
      <rPr>
        <sz val="10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</si>
  <si>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</si>
  <si>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</si>
  <si>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</si>
  <si>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</si>
  <si>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</si>
  <si>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</si>
  <si>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</si>
  <si>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</si>
  <si>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</si>
  <si>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</si>
  <si>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</si>
  <si>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</si>
  <si>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</si>
  <si>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</si>
  <si>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</si>
  <si>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</si>
  <si>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</si>
  <si>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</si>
  <si>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</si>
  <si>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</si>
  <si>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</si>
  <si>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</si>
  <si>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</si>
  <si>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</si>
  <si>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</si>
  <si>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</si>
  <si>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</si>
  <si>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</si>
  <si>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</si>
  <si>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r>
      <t xml:space="preserve">Мероприятие 3.2                                                 </t>
    </r>
    <r>
      <rPr>
        <sz val="10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</si>
  <si>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rFont val="Liberation Serif"/>
        <family val="1"/>
        <charset val="204"/>
      </rPr>
      <t>Мероприятие 2.9</t>
    </r>
    <r>
      <rPr>
        <sz val="10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</si>
  <si>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rFont val="Liberation Serif"/>
        <family val="1"/>
        <charset val="204"/>
      </rPr>
      <t>Мероприятие 2.1</t>
    </r>
    <r>
      <rPr>
        <sz val="10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</si>
  <si>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rFont val="Liberation Serif"/>
        <family val="1"/>
        <charset val="204"/>
      </rPr>
      <t>Мероприятие 1.6</t>
    </r>
    <r>
      <rPr>
        <sz val="10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</si>
  <si>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rFont val="Liberation Serif"/>
        <family val="1"/>
        <charset val="204"/>
      </rPr>
      <t>Мероприятие 1.7</t>
    </r>
    <r>
      <rPr>
        <sz val="10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</si>
  <si>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t>всего              (тыс. руб.)</t>
  </si>
  <si>
    <r>
      <rPr>
        <b/>
        <sz val="10"/>
        <rFont val="Liberation Serif"/>
        <family val="1"/>
        <charset val="204"/>
      </rPr>
      <t>Мероприятие 7.5</t>
    </r>
    <r>
      <rPr>
        <sz val="10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</si>
  <si>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rFont val="Liberation Serif"/>
        <family val="1"/>
        <charset val="204"/>
      </rPr>
      <t>Мероприятие 6.14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</si>
  <si>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rFont val="Liberation Serif"/>
        <family val="1"/>
        <charset val="204"/>
      </rPr>
      <t>Мероприятие 6.13</t>
    </r>
    <r>
      <rPr>
        <sz val="10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</si>
  <si>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rFont val="Liberation Serif"/>
        <family val="1"/>
        <charset val="204"/>
      </rPr>
      <t>Мероприятие 6.12</t>
    </r>
    <r>
      <rPr>
        <sz val="10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</si>
  <si>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rFont val="Liberation Serif"/>
        <family val="1"/>
        <charset val="204"/>
      </rPr>
      <t>Мероприятие 6.8</t>
    </r>
    <r>
      <rPr>
        <sz val="10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</si>
  <si>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rFont val="Liberation Serif"/>
        <family val="1"/>
        <charset val="204"/>
      </rPr>
      <t>Мероприятие 6.4</t>
    </r>
    <r>
      <rPr>
        <sz val="10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</si>
  <si>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rFont val="Liberation Serif"/>
        <family val="1"/>
        <charset val="204"/>
      </rPr>
      <t>Мероприятие 6.2</t>
    </r>
    <r>
      <rPr>
        <sz val="10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(листовки, брошюры, плакаты)</t>
    </r>
  </si>
  <si>
    <r>
      <rPr>
        <b/>
        <sz val="10"/>
        <rFont val="Liberation Serif"/>
        <family val="1"/>
        <charset val="204"/>
      </rPr>
      <t>Мероприятие 5.8</t>
    </r>
    <r>
      <rPr>
        <sz val="10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</si>
  <si>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rFont val="Liberation Serif"/>
        <family val="1"/>
        <charset val="204"/>
      </rPr>
      <t>Мероприятие 5.7</t>
    </r>
    <r>
      <rPr>
        <sz val="10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</si>
  <si>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rFont val="Liberation Serif"/>
        <family val="1"/>
        <charset val="204"/>
      </rPr>
      <t>Мероприятие 4.28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</si>
  <si>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rFont val="Liberation Serif"/>
        <family val="1"/>
        <charset val="204"/>
      </rPr>
      <t>Мероприятие 4.27</t>
    </r>
    <r>
      <rPr>
        <sz val="10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</si>
  <si>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rFont val="Liberation Serif"/>
        <family val="1"/>
        <charset val="204"/>
      </rPr>
      <t>Мероприятие 4.21</t>
    </r>
    <r>
      <rPr>
        <sz val="10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</si>
  <si>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rFont val="Liberation Serif"/>
        <family val="1"/>
        <charset val="204"/>
      </rPr>
      <t>Мероприятие 4.19</t>
    </r>
    <r>
      <rPr>
        <sz val="10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</si>
  <si>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rFont val="Liberation Serif"/>
        <family val="1"/>
        <charset val="204"/>
      </rPr>
      <t>Мероприятие 4.18</t>
    </r>
    <r>
      <rPr>
        <sz val="10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</si>
  <si>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rFont val="Liberation Serif"/>
        <family val="1"/>
        <charset val="204"/>
      </rPr>
      <t>Мероприятие 4.16</t>
    </r>
    <r>
      <rPr>
        <sz val="10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</si>
  <si>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rFont val="Liberation Serif"/>
        <family val="1"/>
        <charset val="204"/>
      </rPr>
      <t>Мероприятие 4.15</t>
    </r>
    <r>
      <rPr>
        <sz val="10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</si>
  <si>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rFont val="Liberation Serif"/>
        <family val="1"/>
        <charset val="204"/>
      </rPr>
      <t>Мероприятие 4.13</t>
    </r>
    <r>
      <rPr>
        <sz val="10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</si>
  <si>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rFont val="Liberation Serif"/>
        <family val="1"/>
        <charset val="204"/>
      </rPr>
      <t>Мероприятие 4.9</t>
    </r>
    <r>
      <rPr>
        <sz val="10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</si>
  <si>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rFont val="Liberation Serif"/>
        <family val="1"/>
        <charset val="204"/>
      </rPr>
      <t>Мероприятие 4.8</t>
    </r>
    <r>
      <rPr>
        <sz val="10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</si>
  <si>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</t>
    </r>
    <r>
      <rPr>
        <sz val="10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</si>
  <si>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rPr>
        <b/>
        <sz val="10"/>
        <rFont val="Liberation Serif"/>
        <family val="1"/>
        <charset val="204"/>
      </rPr>
      <t>Мероприятие 3.8</t>
    </r>
    <r>
      <rPr>
        <sz val="10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</si>
  <si>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rFont val="Liberation Serif"/>
        <family val="1"/>
        <charset val="204"/>
      </rPr>
      <t>Мероприятие 2.2</t>
    </r>
    <r>
      <rPr>
        <sz val="10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</si>
  <si>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</si>
  <si>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</si>
  <si>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</si>
  <si>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</si>
  <si>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</si>
  <si>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r>
      <rPr>
        <b/>
        <sz val="10"/>
        <rFont val="Liberation Serif"/>
        <family val="1"/>
        <charset val="204"/>
      </rPr>
      <t>Мероприятие 3.3</t>
    </r>
    <r>
      <rPr>
        <sz val="10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</si>
  <si>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rFont val="Liberation Serif"/>
        <family val="1"/>
        <charset val="204"/>
      </rPr>
      <t>Мероприятие 3.10</t>
    </r>
    <r>
      <rPr>
        <sz val="10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</si>
  <si>
    <r>
      <rPr>
        <b/>
        <sz val="10"/>
        <rFont val="Liberation Serif"/>
        <family val="1"/>
        <charset val="204"/>
      </rPr>
      <t>Мероприятие 7.3</t>
    </r>
    <r>
      <rPr>
        <sz val="10"/>
        <rFont val="Liberation Serif"/>
        <family val="1"/>
        <charset val="204"/>
      </rPr>
      <t xml:space="preserve">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</si>
  <si>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t xml:space="preserve">                                                                                                                                                                                                    </t>
  </si>
  <si>
    <t>3.1.2.2</t>
  </si>
  <si>
    <r>
      <rPr>
        <b/>
        <sz val="10"/>
        <rFont val="Liberation Serif"/>
        <family val="1"/>
        <charset val="204"/>
      </rPr>
      <t xml:space="preserve">Мероприятие 3.11. </t>
    </r>
    <r>
      <rPr>
        <sz val="10"/>
        <rFont val="Liberation Serif"/>
        <family val="1"/>
        <charset val="204"/>
      </rPr>
      <t>Обеспечение прохождения комплексной реабилитации  зависимых несовершеннолетних городского округа Красноуфимск в специализированных областных центрах.</t>
    </r>
  </si>
  <si>
    <r>
      <rPr>
        <b/>
        <sz val="10"/>
        <rFont val="Liberation Serif"/>
        <family val="1"/>
        <charset val="204"/>
      </rPr>
      <t xml:space="preserve">Мероприятие 3.12. </t>
    </r>
    <r>
      <rPr>
        <sz val="10"/>
        <rFont val="Liberation Serif"/>
        <family val="1"/>
        <charset val="204"/>
      </rPr>
      <t>Организация и проведение профилактических мероприятий среди населения городского окурга Красноуфимск, в том числе среди детей и молодежи, направленных на профилактику совершения правонарушений, употребления алкоголя, наркотиков и курения*</t>
    </r>
  </si>
  <si>
    <r>
      <rPr>
        <b/>
        <sz val="10"/>
        <rFont val="Liberation Serif"/>
        <family val="1"/>
        <charset val="204"/>
      </rPr>
      <t xml:space="preserve">Мероприятие 3.13. </t>
    </r>
    <r>
      <rPr>
        <sz val="10"/>
        <rFont val="Liberation Serif"/>
        <family val="1"/>
        <charset val="204"/>
      </rPr>
      <t xml:space="preserve"> Разработка, изготовление  листовок, буклетов, брошюр, баннеров и т.п. по профилактике наркомании и алкоголизма и их распространение при проведении массовых мероприятий среди молодежи.</t>
    </r>
  </si>
  <si>
    <r>
      <rPr>
        <b/>
        <sz val="10"/>
        <rFont val="Liberation Serif"/>
        <family val="1"/>
        <charset val="204"/>
      </rPr>
      <t xml:space="preserve">Мероприятие 3.15. </t>
    </r>
    <r>
      <rPr>
        <sz val="10"/>
        <rFont val="Liberation Serif"/>
        <family val="1"/>
        <charset val="204"/>
      </rPr>
      <t>Проведение профилактических мероприятий по выявлению торговых мест в которых осуществляется реализация алкогольной продукции и табачных изделий несовершеннолетним.</t>
    </r>
  </si>
  <si>
    <r>
      <rPr>
        <b/>
        <sz val="10"/>
        <rFont val="Liberation Serif"/>
        <family val="1"/>
        <charset val="204"/>
      </rPr>
      <t xml:space="preserve">Мероприятие 3.14. </t>
    </r>
    <r>
      <rPr>
        <sz val="10"/>
        <rFont val="Liberation Serif"/>
        <family val="1"/>
        <charset val="204"/>
      </rPr>
      <t xml:space="preserve">Организация и проведение социально-психологического тестирования  (СПТ) – медицинского тестирования обучающихся образовательных организаций городского округа Красноуфимск. </t>
    </r>
  </si>
  <si>
    <r>
      <rPr>
        <b/>
        <sz val="10"/>
        <rFont val="Liberation Serif"/>
        <family val="1"/>
        <charset val="204"/>
      </rPr>
      <t>Мероприятие 7.8</t>
    </r>
    <r>
      <rPr>
        <sz val="10"/>
        <rFont val="Liberation Serif"/>
        <family val="1"/>
        <charset val="204"/>
      </rPr>
      <t xml:space="preserve">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</si>
  <si>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rFont val="Liberation Serif"/>
        <family val="1"/>
        <charset val="204"/>
      </rPr>
      <t>Мероприятие 4.30</t>
    </r>
    <r>
      <rPr>
        <sz val="10"/>
        <rFont val="Liberation Serif"/>
        <family val="1"/>
        <charset val="204"/>
      </rPr>
      <t xml:space="preserve">               Проведение адресной и индивидуальной работы с прибывающими в регионы лицами из Донецкой Народной Республики, Луганской Народной Республики, Запорожской области, Херсонской области и Украины</t>
    </r>
  </si>
  <si>
    <r>
      <rPr>
        <b/>
        <sz val="10"/>
        <rFont val="Liberation Serif"/>
        <family val="1"/>
        <charset val="204"/>
      </rPr>
      <t>Мероприятие 4.5</t>
    </r>
    <r>
      <rPr>
        <sz val="10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  </t>
    </r>
  </si>
  <si>
    <r>
      <rPr>
        <b/>
        <sz val="10"/>
        <rFont val="Liberation Serif"/>
        <family val="1"/>
        <charset val="204"/>
      </rPr>
      <t>Мероприятие 4.10</t>
    </r>
    <r>
      <rPr>
        <sz val="10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</t>
    </r>
    <r>
      <rPr>
        <sz val="10"/>
        <color rgb="FFFF0000"/>
        <rFont val="Liberation Serif"/>
        <family val="1"/>
        <charset val="204"/>
      </rPr>
      <t xml:space="preserve"> </t>
    </r>
  </si>
  <si>
    <r>
      <rPr>
        <b/>
        <sz val="10"/>
        <rFont val="Liberation Serif"/>
        <family val="1"/>
        <charset val="204"/>
      </rPr>
      <t>Мероприятие 5.9</t>
    </r>
    <r>
      <rPr>
        <sz val="10"/>
        <rFont val="Liberation Serif"/>
        <family val="1"/>
        <charset val="204"/>
      </rPr>
      <t xml:space="preserve">                                             Оборудование необходимыми средствами (связи, освещения, оповещения, жизнеобеспечения), поддержание в состоянии готовности и содержание  автомобильной и специальной техники, предназначенной для предотвращения и ликвидации ЧС</t>
    </r>
  </si>
  <si>
    <r>
      <rPr>
        <b/>
        <sz val="10"/>
        <rFont val="Liberation Serif"/>
        <family val="1"/>
        <charset val="204"/>
      </rPr>
      <t>Мероприятие 6.10</t>
    </r>
    <r>
      <rPr>
        <sz val="10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водоемов, 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</si>
</sst>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Times New Roman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rgb="FFFF0000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justify" vertical="top" wrapText="1"/>
    </xf>
    <xf numFmtId="164" fontId="6" fillId="2" borderId="12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top" wrapText="1"/>
    </xf>
    <xf numFmtId="2" fontId="5" fillId="2" borderId="9" xfId="0" applyNumberFormat="1" applyFont="1" applyFill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justify" vertical="top" wrapText="1"/>
    </xf>
    <xf numFmtId="0" fontId="7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left" vertical="top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justify" vertical="justify" wrapText="1"/>
    </xf>
    <xf numFmtId="164" fontId="6" fillId="2" borderId="20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justify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2" fontId="6" fillId="2" borderId="7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top" wrapText="1"/>
    </xf>
    <xf numFmtId="164" fontId="5" fillId="4" borderId="21" xfId="0" applyNumberFormat="1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2" fontId="5" fillId="3" borderId="21" xfId="0" applyNumberFormat="1" applyFont="1" applyFill="1" applyBorder="1" applyAlignment="1">
      <alignment horizontal="left" vertical="top" wrapText="1"/>
    </xf>
    <xf numFmtId="164" fontId="5" fillId="3" borderId="21" xfId="0" applyNumberFormat="1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top" wrapText="1"/>
    </xf>
    <xf numFmtId="2" fontId="6" fillId="3" borderId="3" xfId="0" applyNumberFormat="1" applyFont="1" applyFill="1" applyBorder="1" applyAlignment="1">
      <alignment horizontal="left" vertical="top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24" xfId="0" applyNumberFormat="1" applyFont="1" applyFill="1" applyBorder="1" applyAlignment="1">
      <alignment horizontal="center" vertical="center" wrapText="1"/>
    </xf>
    <xf numFmtId="2" fontId="6" fillId="3" borderId="24" xfId="0" applyNumberFormat="1" applyFont="1" applyFill="1" applyBorder="1" applyAlignment="1">
      <alignment horizontal="center" vertical="top" wrapText="1"/>
    </xf>
    <xf numFmtId="164" fontId="5" fillId="5" borderId="11" xfId="0" applyNumberFormat="1" applyFont="1" applyFill="1" applyBorder="1" applyAlignment="1">
      <alignment horizontal="center" vertical="center" wrapText="1"/>
    </xf>
    <xf numFmtId="2" fontId="6" fillId="6" borderId="14" xfId="0" applyNumberFormat="1" applyFont="1" applyFill="1" applyBorder="1" applyAlignment="1">
      <alignment horizontal="justify" vertical="top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2" fontId="6" fillId="6" borderId="3" xfId="0" applyNumberFormat="1" applyFont="1" applyFill="1" applyBorder="1" applyAlignment="1">
      <alignment horizontal="center" vertical="center" wrapText="1"/>
    </xf>
    <xf numFmtId="2" fontId="6" fillId="6" borderId="21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justify" vertical="top" wrapText="1"/>
    </xf>
    <xf numFmtId="164" fontId="6" fillId="0" borderId="3" xfId="0" applyNumberFormat="1" applyFont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justify" vertical="top" wrapText="1"/>
    </xf>
    <xf numFmtId="164" fontId="5" fillId="5" borderId="21" xfId="0" applyNumberFormat="1" applyFont="1" applyFill="1" applyBorder="1" applyAlignment="1">
      <alignment horizontal="center" vertical="center" wrapText="1"/>
    </xf>
    <xf numFmtId="2" fontId="6" fillId="2" borderId="25" xfId="0" applyNumberFormat="1" applyFont="1" applyFill="1" applyBorder="1" applyAlignment="1">
      <alignment horizontal="justify" vertical="top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5" borderId="3" xfId="0" applyNumberFormat="1" applyFont="1" applyFill="1" applyBorder="1" applyAlignment="1">
      <alignment horizontal="center" vertical="center" wrapText="1"/>
    </xf>
    <xf numFmtId="2" fontId="6" fillId="5" borderId="2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5" fillId="8" borderId="21" xfId="0" applyNumberFormat="1" applyFont="1" applyFill="1" applyBorder="1" applyAlignment="1">
      <alignment horizontal="center" vertical="center" wrapText="1"/>
    </xf>
    <xf numFmtId="2" fontId="6" fillId="8" borderId="2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2" fontId="6" fillId="8" borderId="3" xfId="0" applyNumberFormat="1" applyFont="1" applyFill="1" applyBorder="1" applyAlignment="1">
      <alignment horizontal="center" vertical="center" wrapText="1"/>
    </xf>
    <xf numFmtId="164" fontId="6" fillId="4" borderId="2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6" fillId="6" borderId="34" xfId="0" applyNumberFormat="1" applyFont="1" applyFill="1" applyBorder="1" applyAlignment="1">
      <alignment horizontal="center" vertical="center" wrapText="1"/>
    </xf>
    <xf numFmtId="2" fontId="5" fillId="6" borderId="21" xfId="0" applyNumberFormat="1" applyFont="1" applyFill="1" applyBorder="1" applyAlignment="1">
      <alignment horizontal="justify" vertical="top" wrapText="1"/>
    </xf>
    <xf numFmtId="164" fontId="5" fillId="6" borderId="21" xfId="0" applyNumberFormat="1" applyFont="1" applyFill="1" applyBorder="1" applyAlignment="1">
      <alignment horizontal="center" vertical="center" wrapText="1"/>
    </xf>
    <xf numFmtId="2" fontId="5" fillId="6" borderId="21" xfId="0" applyNumberFormat="1" applyFont="1" applyFill="1" applyBorder="1" applyAlignment="1">
      <alignment horizontal="center" vertical="center" wrapText="1"/>
    </xf>
    <xf numFmtId="2" fontId="5" fillId="3" borderId="21" xfId="0" applyNumberFormat="1" applyFont="1" applyFill="1" applyBorder="1" applyAlignment="1">
      <alignment horizontal="justify" vertical="top" wrapText="1"/>
    </xf>
    <xf numFmtId="2" fontId="6" fillId="3" borderId="14" xfId="0" applyNumberFormat="1" applyFont="1" applyFill="1" applyBorder="1" applyAlignment="1">
      <alignment horizontal="justify" vertical="top" wrapText="1"/>
    </xf>
    <xf numFmtId="164" fontId="6" fillId="3" borderId="26" xfId="0" applyNumberFormat="1" applyFont="1" applyFill="1" applyBorder="1" applyAlignment="1">
      <alignment horizontal="center" vertical="center" wrapText="1"/>
    </xf>
    <xf numFmtId="2" fontId="6" fillId="3" borderId="27" xfId="0" applyNumberFormat="1" applyFont="1" applyFill="1" applyBorder="1" applyAlignment="1">
      <alignment horizontal="center" vertical="top" wrapText="1"/>
    </xf>
    <xf numFmtId="164" fontId="6" fillId="2" borderId="28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13" fillId="7" borderId="14" xfId="0" applyNumberFormat="1" applyFont="1" applyFill="1" applyBorder="1" applyAlignment="1">
      <alignment horizontal="justify" vertical="top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3" fillId="7" borderId="2" xfId="0" applyNumberFormat="1" applyFont="1" applyFill="1" applyBorder="1" applyAlignment="1">
      <alignment horizontal="center" vertical="center" wrapText="1"/>
    </xf>
    <xf numFmtId="164" fontId="13" fillId="7" borderId="3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2" fontId="6" fillId="4" borderId="21" xfId="0" applyNumberFormat="1" applyFont="1" applyFill="1" applyBorder="1" applyAlignment="1">
      <alignment horizontal="center" vertical="top" wrapText="1"/>
    </xf>
    <xf numFmtId="2" fontId="6" fillId="4" borderId="14" xfId="0" applyNumberFormat="1" applyFont="1" applyFill="1" applyBorder="1" applyAlignment="1">
      <alignment horizontal="justify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6" fillId="3" borderId="32" xfId="0" applyNumberFormat="1" applyFont="1" applyFill="1" applyBorder="1" applyAlignment="1">
      <alignment horizontal="justify" vertical="top" wrapText="1"/>
    </xf>
    <xf numFmtId="164" fontId="6" fillId="3" borderId="13" xfId="0" applyNumberFormat="1" applyFont="1" applyFill="1" applyBorder="1" applyAlignment="1">
      <alignment horizontal="center" vertical="center" wrapText="1"/>
    </xf>
    <xf numFmtId="164" fontId="6" fillId="3" borderId="33" xfId="0" applyNumberFormat="1" applyFont="1" applyFill="1" applyBorder="1" applyAlignment="1">
      <alignment horizontal="center" vertical="center" wrapText="1"/>
    </xf>
    <xf numFmtId="2" fontId="6" fillId="3" borderId="31" xfId="0" applyNumberFormat="1" applyFont="1" applyFill="1" applyBorder="1" applyAlignment="1">
      <alignment horizontal="center" vertical="top" wrapText="1"/>
    </xf>
    <xf numFmtId="2" fontId="13" fillId="7" borderId="21" xfId="0" applyNumberFormat="1" applyFont="1" applyFill="1" applyBorder="1" applyAlignment="1">
      <alignment horizontal="justify" vertical="top" wrapText="1"/>
    </xf>
    <xf numFmtId="164" fontId="13" fillId="7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justify" vertical="top" wrapText="1"/>
    </xf>
    <xf numFmtId="164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2" fontId="5" fillId="5" borderId="21" xfId="0" applyNumberFormat="1" applyFont="1" applyFill="1" applyBorder="1" applyAlignment="1">
      <alignment horizontal="left" vertical="top" wrapText="1"/>
    </xf>
    <xf numFmtId="2" fontId="6" fillId="5" borderId="14" xfId="0" applyNumberFormat="1" applyFont="1" applyFill="1" applyBorder="1" applyAlignment="1">
      <alignment horizontal="left" vertical="top" wrapText="1"/>
    </xf>
    <xf numFmtId="164" fontId="6" fillId="5" borderId="13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2" fontId="6" fillId="5" borderId="3" xfId="0" applyNumberFormat="1" applyFont="1" applyFill="1" applyBorder="1" applyAlignment="1">
      <alignment horizontal="center" vertical="top" wrapText="1"/>
    </xf>
    <xf numFmtId="164" fontId="6" fillId="2" borderId="19" xfId="0" applyNumberFormat="1" applyFont="1" applyFill="1" applyBorder="1" applyAlignment="1">
      <alignment horizontal="center" vertical="center" wrapText="1"/>
    </xf>
    <xf numFmtId="164" fontId="6" fillId="4" borderId="26" xfId="0" applyNumberFormat="1" applyFont="1" applyFill="1" applyBorder="1" applyAlignment="1">
      <alignment horizontal="center" vertical="center" wrapText="1"/>
    </xf>
    <xf numFmtId="2" fontId="6" fillId="4" borderId="27" xfId="0" applyNumberFormat="1" applyFont="1" applyFill="1" applyBorder="1" applyAlignment="1">
      <alignment horizontal="center" vertical="top" wrapText="1"/>
    </xf>
    <xf numFmtId="164" fontId="6" fillId="5" borderId="1" xfId="0" applyNumberFormat="1" applyFont="1" applyFill="1" applyBorder="1" applyAlignment="1">
      <alignment horizontal="center" vertical="center" wrapText="1"/>
    </xf>
    <xf numFmtId="2" fontId="5" fillId="6" borderId="34" xfId="0" applyNumberFormat="1" applyFont="1" applyFill="1" applyBorder="1" applyAlignment="1">
      <alignment horizontal="justify" vertical="top" wrapText="1"/>
    </xf>
    <xf numFmtId="164" fontId="5" fillId="6" borderId="34" xfId="0" applyNumberFormat="1" applyFont="1" applyFill="1" applyBorder="1" applyAlignment="1">
      <alignment horizontal="center" vertical="center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164" fontId="6" fillId="2" borderId="29" xfId="0" applyNumberFormat="1" applyFont="1" applyFill="1" applyBorder="1" applyAlignment="1">
      <alignment horizontal="center" vertical="center" wrapText="1"/>
    </xf>
    <xf numFmtId="2" fontId="6" fillId="2" borderId="30" xfId="0" applyNumberFormat="1" applyFont="1" applyFill="1" applyBorder="1" applyAlignment="1">
      <alignment horizontal="center" vertical="top" wrapText="1"/>
    </xf>
    <xf numFmtId="2" fontId="5" fillId="8" borderId="21" xfId="0" applyNumberFormat="1" applyFont="1" applyFill="1" applyBorder="1" applyAlignment="1">
      <alignment horizontal="justify" vertical="top" wrapText="1"/>
    </xf>
    <xf numFmtId="2" fontId="6" fillId="8" borderId="14" xfId="0" applyNumberFormat="1" applyFont="1" applyFill="1" applyBorder="1" applyAlignment="1">
      <alignment horizontal="justify" vertical="top" wrapText="1"/>
    </xf>
    <xf numFmtId="2" fontId="5" fillId="3" borderId="34" xfId="0" applyNumberFormat="1" applyFont="1" applyFill="1" applyBorder="1" applyAlignment="1">
      <alignment horizontal="justify" vertical="top" wrapText="1"/>
    </xf>
    <xf numFmtId="164" fontId="5" fillId="3" borderId="34" xfId="0" applyNumberFormat="1" applyFont="1" applyFill="1" applyBorder="1" applyAlignment="1">
      <alignment horizontal="center" vertical="center" wrapText="1"/>
    </xf>
    <xf numFmtId="2" fontId="6" fillId="3" borderId="34" xfId="0" applyNumberFormat="1" applyFont="1" applyFill="1" applyBorder="1" applyAlignment="1">
      <alignment horizontal="center" vertical="center" wrapText="1"/>
    </xf>
    <xf numFmtId="2" fontId="5" fillId="5" borderId="34" xfId="0" applyNumberFormat="1" applyFont="1" applyFill="1" applyBorder="1" applyAlignment="1">
      <alignment horizontal="left" vertical="top" wrapText="1"/>
    </xf>
    <xf numFmtId="164" fontId="5" fillId="5" borderId="34" xfId="0" applyNumberFormat="1" applyFont="1" applyFill="1" applyBorder="1" applyAlignment="1">
      <alignment horizontal="center" vertical="center" wrapText="1"/>
    </xf>
    <xf numFmtId="2" fontId="6" fillId="5" borderId="34" xfId="0" applyNumberFormat="1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justify" vertical="top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9" xfId="0" applyNumberFormat="1" applyFont="1" applyFill="1" applyBorder="1" applyAlignment="1">
      <alignment horizontal="justify" vertical="top" wrapText="1"/>
    </xf>
    <xf numFmtId="164" fontId="6" fillId="4" borderId="10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9" xfId="0" applyNumberFormat="1" applyFont="1" applyFill="1" applyBorder="1" applyAlignment="1">
      <alignment horizontal="left" vertical="top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top" wrapText="1"/>
    </xf>
    <xf numFmtId="2" fontId="6" fillId="6" borderId="9" xfId="0" applyNumberFormat="1" applyFont="1" applyFill="1" applyBorder="1" applyAlignment="1">
      <alignment horizontal="justify" vertical="top" wrapText="1"/>
    </xf>
    <xf numFmtId="164" fontId="6" fillId="6" borderId="12" xfId="0" applyNumberFormat="1" applyFont="1" applyFill="1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35" xfId="0" applyFont="1" applyBorder="1"/>
    <xf numFmtId="2" fontId="6" fillId="2" borderId="36" xfId="0" applyNumberFormat="1" applyFont="1" applyFill="1" applyBorder="1" applyAlignment="1">
      <alignment horizontal="left" vertical="top" wrapText="1"/>
    </xf>
    <xf numFmtId="2" fontId="5" fillId="3" borderId="37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2" fillId="2" borderId="2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2" fontId="5" fillId="7" borderId="21" xfId="0" applyNumberFormat="1" applyFont="1" applyFill="1" applyBorder="1" applyAlignment="1">
      <alignment horizontal="center" vertical="top" wrapText="1"/>
    </xf>
    <xf numFmtId="2" fontId="5" fillId="7" borderId="15" xfId="0" applyNumberFormat="1" applyFont="1" applyFill="1" applyBorder="1" applyAlignment="1">
      <alignment horizontal="center" vertical="center" wrapText="1"/>
    </xf>
    <xf numFmtId="2" fontId="5" fillId="7" borderId="16" xfId="0" applyNumberFormat="1" applyFont="1" applyFill="1" applyBorder="1" applyAlignment="1">
      <alignment horizontal="center" vertical="center" wrapText="1"/>
    </xf>
    <xf numFmtId="2" fontId="5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5" fillId="7" borderId="21" xfId="0" applyNumberFormat="1" applyFont="1" applyFill="1" applyBorder="1" applyAlignment="1">
      <alignment horizontal="center" vertical="center" wrapText="1"/>
    </xf>
    <xf numFmtId="2" fontId="5" fillId="7" borderId="15" xfId="0" applyNumberFormat="1" applyFont="1" applyFill="1" applyBorder="1" applyAlignment="1">
      <alignment horizontal="center" vertical="top" wrapText="1"/>
    </xf>
    <xf numFmtId="2" fontId="5" fillId="7" borderId="16" xfId="0" applyNumberFormat="1" applyFont="1" applyFill="1" applyBorder="1" applyAlignment="1">
      <alignment horizontal="center" vertical="top" wrapText="1"/>
    </xf>
    <xf numFmtId="2" fontId="5" fillId="7" borderId="1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2"/>
  <sheetViews>
    <sheetView tabSelected="1" topLeftCell="A288" zoomScale="115" zoomScaleNormal="115" workbookViewId="0">
      <selection activeCell="A300" sqref="A300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177" t="s">
        <v>108</v>
      </c>
      <c r="I1" s="177"/>
      <c r="J1" s="177"/>
    </row>
    <row r="2" spans="1:12" x14ac:dyDescent="0.25">
      <c r="H2" s="177"/>
      <c r="I2" s="177"/>
      <c r="J2" s="177"/>
    </row>
    <row r="3" spans="1:12" x14ac:dyDescent="0.25">
      <c r="H3" s="177"/>
      <c r="I3" s="177"/>
      <c r="J3" s="177"/>
    </row>
    <row r="4" spans="1:12" x14ac:dyDescent="0.25">
      <c r="H4" s="177"/>
      <c r="I4" s="177"/>
      <c r="J4" s="177"/>
    </row>
    <row r="5" spans="1:12" x14ac:dyDescent="0.25">
      <c r="C5" s="86" t="s">
        <v>186</v>
      </c>
      <c r="H5" s="177"/>
      <c r="I5" s="177"/>
      <c r="J5" s="177"/>
    </row>
    <row r="6" spans="1:12" ht="16.5" customHeight="1" x14ac:dyDescent="0.25">
      <c r="A6" s="180" t="s">
        <v>99</v>
      </c>
      <c r="B6" s="180"/>
      <c r="C6" s="180"/>
      <c r="D6" s="180"/>
      <c r="E6" s="180"/>
      <c r="F6" s="180"/>
      <c r="G6" s="180"/>
      <c r="H6" s="180"/>
      <c r="I6" s="180"/>
      <c r="J6" s="180"/>
    </row>
    <row r="7" spans="1:12" ht="16.5" customHeight="1" x14ac:dyDescent="0.25">
      <c r="A7" s="180" t="s">
        <v>100</v>
      </c>
      <c r="B7" s="180"/>
      <c r="C7" s="180"/>
      <c r="D7" s="180"/>
      <c r="E7" s="180"/>
      <c r="F7" s="180"/>
      <c r="G7" s="180"/>
      <c r="H7" s="180"/>
      <c r="I7" s="180"/>
      <c r="J7" s="180"/>
    </row>
    <row r="8" spans="1:12" ht="16.5" customHeight="1" x14ac:dyDescent="0.25">
      <c r="A8" s="180" t="s">
        <v>107</v>
      </c>
      <c r="B8" s="180"/>
      <c r="C8" s="180"/>
      <c r="D8" s="180"/>
      <c r="E8" s="180"/>
      <c r="F8" s="180"/>
      <c r="G8" s="180"/>
      <c r="H8" s="180"/>
      <c r="I8" s="180"/>
      <c r="J8" s="180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178" t="s">
        <v>1</v>
      </c>
      <c r="B10" s="178" t="s">
        <v>2</v>
      </c>
      <c r="C10" s="178" t="s">
        <v>3</v>
      </c>
      <c r="D10" s="178"/>
      <c r="E10" s="178"/>
      <c r="F10" s="178"/>
      <c r="G10" s="178"/>
      <c r="H10" s="178"/>
      <c r="I10" s="178"/>
      <c r="J10" s="179" t="s">
        <v>189</v>
      </c>
    </row>
    <row r="11" spans="1:12" ht="93.75" customHeight="1" thickBot="1" x14ac:dyDescent="0.3">
      <c r="A11" s="178"/>
      <c r="B11" s="178"/>
      <c r="C11" s="45" t="s">
        <v>163</v>
      </c>
      <c r="D11" s="45" t="s">
        <v>109</v>
      </c>
      <c r="E11" s="45" t="s">
        <v>110</v>
      </c>
      <c r="F11" s="45" t="s">
        <v>111</v>
      </c>
      <c r="G11" s="45" t="s">
        <v>112</v>
      </c>
      <c r="H11" s="46" t="s">
        <v>113</v>
      </c>
      <c r="I11" s="45" t="s">
        <v>114</v>
      </c>
      <c r="J11" s="179"/>
    </row>
    <row r="12" spans="1:12" thickBot="1" x14ac:dyDescent="0.3">
      <c r="A12" s="84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4">
        <v>7</v>
      </c>
      <c r="H12" s="85">
        <v>8</v>
      </c>
      <c r="I12" s="84">
        <v>9</v>
      </c>
      <c r="J12" s="84">
        <v>11</v>
      </c>
    </row>
    <row r="13" spans="1:12" ht="15" x14ac:dyDescent="0.25">
      <c r="A13" s="37">
        <v>1</v>
      </c>
      <c r="B13" s="98" t="s">
        <v>9</v>
      </c>
      <c r="C13" s="99">
        <f>D13+E13+F13+G13+H13+I13</f>
        <v>78036.292000000001</v>
      </c>
      <c r="D13" s="100">
        <f t="shared" ref="D13:I13" si="0">D14</f>
        <v>10750.999999999998</v>
      </c>
      <c r="E13" s="101">
        <f t="shared" si="0"/>
        <v>11649.800000000003</v>
      </c>
      <c r="F13" s="101">
        <f t="shared" si="0"/>
        <v>13863.998000000001</v>
      </c>
      <c r="G13" s="101">
        <f t="shared" si="0"/>
        <v>13674.498000000001</v>
      </c>
      <c r="H13" s="101">
        <f t="shared" si="0"/>
        <v>14061.598000000002</v>
      </c>
      <c r="I13" s="101">
        <f t="shared" si="0"/>
        <v>14035.398000000001</v>
      </c>
      <c r="J13" s="102"/>
      <c r="K13" s="4"/>
    </row>
    <row r="14" spans="1:12" ht="15" x14ac:dyDescent="0.25">
      <c r="A14" s="16">
        <v>2</v>
      </c>
      <c r="B14" s="140" t="s">
        <v>0</v>
      </c>
      <c r="C14" s="141">
        <f>D14+E14+F14+G14+H14+I14</f>
        <v>78036.292000000001</v>
      </c>
      <c r="D14" s="142">
        <f>D18+D20+D22+D24</f>
        <v>10750.999999999998</v>
      </c>
      <c r="E14" s="142">
        <f t="shared" ref="E14:I14" si="1">E18+E20+E22+E24</f>
        <v>11649.800000000003</v>
      </c>
      <c r="F14" s="142">
        <f t="shared" si="1"/>
        <v>13863.998000000001</v>
      </c>
      <c r="G14" s="142">
        <f t="shared" si="1"/>
        <v>13674.498000000001</v>
      </c>
      <c r="H14" s="142">
        <f t="shared" si="1"/>
        <v>14061.598000000002</v>
      </c>
      <c r="I14" s="142">
        <f t="shared" si="1"/>
        <v>14035.398000000001</v>
      </c>
      <c r="J14" s="24"/>
      <c r="K14" s="4"/>
    </row>
    <row r="15" spans="1:12" ht="19.5" customHeight="1" x14ac:dyDescent="0.25">
      <c r="A15" s="16">
        <v>3</v>
      </c>
      <c r="B15" s="143" t="s">
        <v>5</v>
      </c>
      <c r="C15" s="18"/>
      <c r="D15" s="19"/>
      <c r="E15" s="20"/>
      <c r="F15" s="20"/>
      <c r="G15" s="20"/>
      <c r="H15" s="30"/>
      <c r="I15" s="20"/>
      <c r="J15" s="24"/>
      <c r="K15" s="4"/>
    </row>
    <row r="16" spans="1:12" ht="15" x14ac:dyDescent="0.25">
      <c r="A16" s="37">
        <v>4</v>
      </c>
      <c r="B16" s="143" t="s">
        <v>4</v>
      </c>
      <c r="C16" s="18">
        <f>D16+E16+F16+G16+H16+I16</f>
        <v>0</v>
      </c>
      <c r="D16" s="39"/>
      <c r="E16" s="20"/>
      <c r="F16" s="20"/>
      <c r="G16" s="20"/>
      <c r="H16" s="30"/>
      <c r="I16" s="20"/>
      <c r="J16" s="24"/>
      <c r="K16" s="4"/>
      <c r="L16" s="4"/>
    </row>
    <row r="17" spans="1:11" ht="15" x14ac:dyDescent="0.25">
      <c r="A17" s="37">
        <v>5</v>
      </c>
      <c r="B17" s="144" t="s">
        <v>10</v>
      </c>
      <c r="C17" s="51">
        <f t="shared" ref="C17:I17" si="2">C18</f>
        <v>71309.092000000004</v>
      </c>
      <c r="D17" s="52">
        <f t="shared" si="2"/>
        <v>10330.899999999998</v>
      </c>
      <c r="E17" s="52">
        <f t="shared" si="2"/>
        <v>10371.500000000002</v>
      </c>
      <c r="F17" s="52">
        <f t="shared" si="2"/>
        <v>12591.798000000001</v>
      </c>
      <c r="G17" s="52">
        <f t="shared" si="2"/>
        <v>12512.298000000001</v>
      </c>
      <c r="H17" s="52">
        <f t="shared" si="2"/>
        <v>12749.398000000001</v>
      </c>
      <c r="I17" s="52">
        <f t="shared" si="2"/>
        <v>12753.198</v>
      </c>
      <c r="J17" s="145"/>
      <c r="K17" s="4"/>
    </row>
    <row r="18" spans="1:11" ht="15" x14ac:dyDescent="0.25">
      <c r="A18" s="16">
        <v>6</v>
      </c>
      <c r="B18" s="146" t="s">
        <v>0</v>
      </c>
      <c r="C18" s="147">
        <f>D18+E18+F18+G18+H18+I18</f>
        <v>71309.092000000004</v>
      </c>
      <c r="D18" s="148">
        <f t="shared" ref="D18:I18" si="3">D29+D62+D93+D132+D201+D228+D273</f>
        <v>10330.899999999998</v>
      </c>
      <c r="E18" s="148">
        <f t="shared" si="3"/>
        <v>10371.500000000002</v>
      </c>
      <c r="F18" s="148">
        <f t="shared" si="3"/>
        <v>12591.798000000001</v>
      </c>
      <c r="G18" s="148">
        <f t="shared" si="3"/>
        <v>12512.298000000001</v>
      </c>
      <c r="H18" s="148">
        <f t="shared" si="3"/>
        <v>12749.398000000001</v>
      </c>
      <c r="I18" s="148">
        <f t="shared" si="3"/>
        <v>12753.198</v>
      </c>
      <c r="J18" s="145"/>
    </row>
    <row r="19" spans="1:11" ht="25.5" x14ac:dyDescent="0.25">
      <c r="A19" s="16">
        <v>7</v>
      </c>
      <c r="B19" s="149" t="s">
        <v>11</v>
      </c>
      <c r="C19" s="150">
        <f>C20</f>
        <v>1098.8</v>
      </c>
      <c r="D19" s="151">
        <f t="shared" ref="D19:I19" si="4">D20</f>
        <v>111.4</v>
      </c>
      <c r="E19" s="152">
        <f t="shared" si="4"/>
        <v>110.6</v>
      </c>
      <c r="F19" s="152">
        <f t="shared" si="4"/>
        <v>219.2</v>
      </c>
      <c r="G19" s="152">
        <f t="shared" si="4"/>
        <v>219.2</v>
      </c>
      <c r="H19" s="152">
        <f t="shared" si="4"/>
        <v>219.2</v>
      </c>
      <c r="I19" s="152">
        <f t="shared" si="4"/>
        <v>219.2</v>
      </c>
      <c r="J19" s="153"/>
      <c r="K19" s="4"/>
    </row>
    <row r="20" spans="1:11" ht="15" x14ac:dyDescent="0.25">
      <c r="A20" s="37">
        <v>8</v>
      </c>
      <c r="B20" s="154" t="s">
        <v>0</v>
      </c>
      <c r="C20" s="155">
        <f>D20+E20+F20+G20+H20+I20</f>
        <v>1098.8</v>
      </c>
      <c r="D20" s="156">
        <f t="shared" ref="D20:I20" si="5">D51+D82+D113+D164+D266+D287</f>
        <v>111.4</v>
      </c>
      <c r="E20" s="156">
        <f t="shared" si="5"/>
        <v>110.6</v>
      </c>
      <c r="F20" s="156">
        <f t="shared" si="5"/>
        <v>219.2</v>
      </c>
      <c r="G20" s="156">
        <f t="shared" si="5"/>
        <v>219.2</v>
      </c>
      <c r="H20" s="156">
        <f t="shared" si="5"/>
        <v>219.2</v>
      </c>
      <c r="I20" s="156">
        <f t="shared" si="5"/>
        <v>219.2</v>
      </c>
      <c r="J20" s="153"/>
    </row>
    <row r="21" spans="1:11" ht="15" x14ac:dyDescent="0.25">
      <c r="A21" s="37">
        <v>9</v>
      </c>
      <c r="B21" s="157" t="s">
        <v>12</v>
      </c>
      <c r="C21" s="158">
        <f>C22</f>
        <v>806.8</v>
      </c>
      <c r="D21" s="60">
        <f t="shared" ref="D21:I21" si="6">D22</f>
        <v>127.2</v>
      </c>
      <c r="E21" s="159">
        <f t="shared" si="6"/>
        <v>47.6</v>
      </c>
      <c r="F21" s="159">
        <f t="shared" si="6"/>
        <v>158</v>
      </c>
      <c r="G21" s="159">
        <f t="shared" si="6"/>
        <v>158</v>
      </c>
      <c r="H21" s="159">
        <f t="shared" si="6"/>
        <v>158</v>
      </c>
      <c r="I21" s="159">
        <f t="shared" si="6"/>
        <v>158</v>
      </c>
      <c r="J21" s="160"/>
      <c r="K21" s="4"/>
    </row>
    <row r="22" spans="1:11" ht="15" x14ac:dyDescent="0.25">
      <c r="A22" s="16">
        <v>10</v>
      </c>
      <c r="B22" s="161" t="s">
        <v>0</v>
      </c>
      <c r="C22" s="162">
        <f>D22+E22+F22+G22+H22+I22</f>
        <v>806.8</v>
      </c>
      <c r="D22" s="163">
        <f t="shared" ref="D22:I22" si="7">D121+D178+D262+D291</f>
        <v>127.2</v>
      </c>
      <c r="E22" s="163">
        <f t="shared" si="7"/>
        <v>47.6</v>
      </c>
      <c r="F22" s="163">
        <f t="shared" si="7"/>
        <v>158</v>
      </c>
      <c r="G22" s="163">
        <f t="shared" si="7"/>
        <v>158</v>
      </c>
      <c r="H22" s="163">
        <f t="shared" si="7"/>
        <v>158</v>
      </c>
      <c r="I22" s="163">
        <f t="shared" si="7"/>
        <v>158</v>
      </c>
      <c r="J22" s="160"/>
      <c r="K22" s="4"/>
    </row>
    <row r="23" spans="1:11" ht="25.5" x14ac:dyDescent="0.25">
      <c r="A23" s="16">
        <v>11</v>
      </c>
      <c r="B23" s="164" t="s">
        <v>48</v>
      </c>
      <c r="C23" s="165">
        <f>C24</f>
        <v>4821.6000000000004</v>
      </c>
      <c r="D23" s="166">
        <f t="shared" ref="D23:I23" si="8">D24</f>
        <v>181.5</v>
      </c>
      <c r="E23" s="167">
        <f t="shared" si="8"/>
        <v>1120.0999999999999</v>
      </c>
      <c r="F23" s="167">
        <f t="shared" si="8"/>
        <v>895</v>
      </c>
      <c r="G23" s="167">
        <f t="shared" si="8"/>
        <v>785</v>
      </c>
      <c r="H23" s="167">
        <f t="shared" si="8"/>
        <v>935</v>
      </c>
      <c r="I23" s="167">
        <f t="shared" si="8"/>
        <v>905</v>
      </c>
      <c r="J23" s="168"/>
      <c r="K23" s="4"/>
    </row>
    <row r="24" spans="1:11" ht="27.75" customHeight="1" thickBot="1" x14ac:dyDescent="0.3">
      <c r="A24" s="37">
        <v>12</v>
      </c>
      <c r="B24" s="169" t="s">
        <v>0</v>
      </c>
      <c r="C24" s="170">
        <f>D24+E24+F24+G24+H24+I24</f>
        <v>4821.6000000000004</v>
      </c>
      <c r="D24" s="171">
        <f t="shared" ref="D24:I24" si="9">D43+D172+D221+D258+D297</f>
        <v>181.5</v>
      </c>
      <c r="E24" s="171">
        <f t="shared" si="9"/>
        <v>1120.0999999999999</v>
      </c>
      <c r="F24" s="171">
        <f t="shared" si="9"/>
        <v>895</v>
      </c>
      <c r="G24" s="171">
        <f t="shared" si="9"/>
        <v>785</v>
      </c>
      <c r="H24" s="171">
        <f t="shared" si="9"/>
        <v>935</v>
      </c>
      <c r="I24" s="171">
        <f t="shared" si="9"/>
        <v>905</v>
      </c>
      <c r="J24" s="168"/>
    </row>
    <row r="25" spans="1:11" ht="17.25" customHeight="1" thickBot="1" x14ac:dyDescent="0.3">
      <c r="A25" s="37">
        <v>13</v>
      </c>
      <c r="B25" s="185" t="s">
        <v>115</v>
      </c>
      <c r="C25" s="186"/>
      <c r="D25" s="187"/>
      <c r="E25" s="187"/>
      <c r="F25" s="187"/>
      <c r="G25" s="187"/>
      <c r="H25" s="187"/>
      <c r="I25" s="187"/>
      <c r="J25" s="188"/>
    </row>
    <row r="26" spans="1:11" thickBot="1" x14ac:dyDescent="0.3">
      <c r="A26" s="16">
        <v>14</v>
      </c>
      <c r="B26" s="111" t="s">
        <v>6</v>
      </c>
      <c r="C26" s="112">
        <f>C27</f>
        <v>4031.8919999999998</v>
      </c>
      <c r="D26" s="112">
        <f t="shared" ref="D26:I26" si="10">D27</f>
        <v>541.79999999999995</v>
      </c>
      <c r="E26" s="112">
        <f t="shared" si="10"/>
        <v>398.90000000000003</v>
      </c>
      <c r="F26" s="112">
        <f t="shared" si="10"/>
        <v>772.798</v>
      </c>
      <c r="G26" s="112">
        <f t="shared" si="10"/>
        <v>772.798</v>
      </c>
      <c r="H26" s="112">
        <f t="shared" si="10"/>
        <v>772.798</v>
      </c>
      <c r="I26" s="112">
        <f t="shared" si="10"/>
        <v>772.798</v>
      </c>
      <c r="J26" s="113"/>
    </row>
    <row r="27" spans="1:11" thickBot="1" x14ac:dyDescent="0.3">
      <c r="A27" s="16">
        <v>15</v>
      </c>
      <c r="B27" s="114" t="s">
        <v>0</v>
      </c>
      <c r="C27" s="115">
        <f>D27+E27+F27+G27+H27+I27</f>
        <v>4031.8919999999998</v>
      </c>
      <c r="D27" s="123">
        <f t="shared" ref="D27:I27" si="11">D29+D43+D51</f>
        <v>541.79999999999995</v>
      </c>
      <c r="E27" s="123">
        <f t="shared" si="11"/>
        <v>398.90000000000003</v>
      </c>
      <c r="F27" s="123">
        <f t="shared" si="11"/>
        <v>772.798</v>
      </c>
      <c r="G27" s="123">
        <f t="shared" si="11"/>
        <v>772.798</v>
      </c>
      <c r="H27" s="123">
        <f t="shared" si="11"/>
        <v>772.798</v>
      </c>
      <c r="I27" s="123">
        <f t="shared" si="11"/>
        <v>772.798</v>
      </c>
      <c r="J27" s="116"/>
      <c r="K27" s="4"/>
    </row>
    <row r="28" spans="1:11" thickBot="1" x14ac:dyDescent="0.3">
      <c r="A28" s="37">
        <v>16</v>
      </c>
      <c r="B28" s="103" t="s">
        <v>10</v>
      </c>
      <c r="C28" s="50">
        <f t="shared" ref="C28:I28" si="12">C29</f>
        <v>3055.2919999999995</v>
      </c>
      <c r="D28" s="50">
        <f t="shared" si="12"/>
        <v>485.29999999999995</v>
      </c>
      <c r="E28" s="50">
        <f t="shared" si="12"/>
        <v>342.8</v>
      </c>
      <c r="F28" s="50">
        <f t="shared" si="12"/>
        <v>556.798</v>
      </c>
      <c r="G28" s="50">
        <f t="shared" si="12"/>
        <v>556.798</v>
      </c>
      <c r="H28" s="50">
        <f t="shared" si="12"/>
        <v>556.798</v>
      </c>
      <c r="I28" s="50">
        <f t="shared" si="12"/>
        <v>556.798</v>
      </c>
      <c r="J28" s="104"/>
    </row>
    <row r="29" spans="1:11" ht="15" x14ac:dyDescent="0.25">
      <c r="A29" s="37">
        <v>17</v>
      </c>
      <c r="B29" s="105" t="s">
        <v>0</v>
      </c>
      <c r="C29" s="82">
        <f>D29+E29+F29+G29+H29+I29</f>
        <v>3055.2919999999995</v>
      </c>
      <c r="D29" s="117">
        <f>D31+D33+D35+D37+D39+D41</f>
        <v>485.29999999999995</v>
      </c>
      <c r="E29" s="117">
        <f t="shared" ref="E29:I29" si="13">E31+E33+E35+E37+E39+E41</f>
        <v>342.8</v>
      </c>
      <c r="F29" s="117">
        <f t="shared" si="13"/>
        <v>556.798</v>
      </c>
      <c r="G29" s="117">
        <f t="shared" si="13"/>
        <v>556.798</v>
      </c>
      <c r="H29" s="117">
        <f t="shared" si="13"/>
        <v>556.798</v>
      </c>
      <c r="I29" s="117">
        <f t="shared" si="13"/>
        <v>556.798</v>
      </c>
      <c r="J29" s="106"/>
    </row>
    <row r="30" spans="1:11" ht="41.25" customHeight="1" x14ac:dyDescent="0.25">
      <c r="A30" s="16">
        <v>18</v>
      </c>
      <c r="B30" s="22" t="s">
        <v>98</v>
      </c>
      <c r="C30" s="18">
        <f>C31</f>
        <v>80</v>
      </c>
      <c r="D30" s="39">
        <f t="shared" ref="D30:I30" si="14">D31</f>
        <v>0</v>
      </c>
      <c r="E30" s="20">
        <f t="shared" si="14"/>
        <v>0</v>
      </c>
      <c r="F30" s="20">
        <f t="shared" si="14"/>
        <v>20</v>
      </c>
      <c r="G30" s="20">
        <f t="shared" si="14"/>
        <v>20</v>
      </c>
      <c r="H30" s="30">
        <f t="shared" si="14"/>
        <v>20</v>
      </c>
      <c r="I30" s="20">
        <f t="shared" si="14"/>
        <v>20</v>
      </c>
      <c r="J30" s="21" t="s">
        <v>117</v>
      </c>
    </row>
    <row r="31" spans="1:11" ht="15" x14ac:dyDescent="0.25">
      <c r="A31" s="16">
        <v>19</v>
      </c>
      <c r="B31" s="22" t="s">
        <v>0</v>
      </c>
      <c r="C31" s="18">
        <f>SUM(D31:I31)</f>
        <v>80</v>
      </c>
      <c r="D31" s="19">
        <v>0</v>
      </c>
      <c r="E31" s="20">
        <v>0</v>
      </c>
      <c r="F31" s="20">
        <v>20</v>
      </c>
      <c r="G31" s="20">
        <v>20</v>
      </c>
      <c r="H31" s="30">
        <v>20</v>
      </c>
      <c r="I31" s="20">
        <v>20</v>
      </c>
      <c r="J31" s="21"/>
    </row>
    <row r="32" spans="1:11" ht="67.5" customHeight="1" x14ac:dyDescent="0.25">
      <c r="A32" s="37">
        <v>20</v>
      </c>
      <c r="B32" s="22" t="s">
        <v>116</v>
      </c>
      <c r="C32" s="18">
        <f>C33</f>
        <v>140.69999999999999</v>
      </c>
      <c r="D32" s="19">
        <f t="shared" ref="D32:I32" si="15">D33</f>
        <v>20.399999999999999</v>
      </c>
      <c r="E32" s="20">
        <f t="shared" si="15"/>
        <v>20.3</v>
      </c>
      <c r="F32" s="20">
        <f t="shared" si="15"/>
        <v>25</v>
      </c>
      <c r="G32" s="20">
        <f t="shared" si="15"/>
        <v>25</v>
      </c>
      <c r="H32" s="30">
        <f t="shared" si="15"/>
        <v>25</v>
      </c>
      <c r="I32" s="20">
        <f t="shared" si="15"/>
        <v>25</v>
      </c>
      <c r="J32" s="21" t="s">
        <v>118</v>
      </c>
    </row>
    <row r="33" spans="1:10" ht="15" x14ac:dyDescent="0.25">
      <c r="A33" s="37">
        <v>21</v>
      </c>
      <c r="B33" s="17" t="s">
        <v>0</v>
      </c>
      <c r="C33" s="18">
        <f>SUM(D33:I33)</f>
        <v>140.69999999999999</v>
      </c>
      <c r="D33" s="19">
        <v>20.399999999999999</v>
      </c>
      <c r="E33" s="20">
        <v>20.3</v>
      </c>
      <c r="F33" s="20">
        <v>25</v>
      </c>
      <c r="G33" s="20">
        <v>25</v>
      </c>
      <c r="H33" s="30">
        <v>25</v>
      </c>
      <c r="I33" s="20">
        <v>25</v>
      </c>
      <c r="J33" s="21"/>
    </row>
    <row r="34" spans="1:10" ht="53.25" customHeight="1" x14ac:dyDescent="0.25">
      <c r="A34" s="16">
        <v>22</v>
      </c>
      <c r="B34" s="22" t="s">
        <v>97</v>
      </c>
      <c r="C34" s="18">
        <f>SUM(D34:I34)</f>
        <v>0</v>
      </c>
      <c r="D34" s="19">
        <f t="shared" ref="D34:I34" si="16">D35</f>
        <v>0</v>
      </c>
      <c r="E34" s="20">
        <f t="shared" si="16"/>
        <v>0</v>
      </c>
      <c r="F34" s="19">
        <f t="shared" si="16"/>
        <v>0</v>
      </c>
      <c r="G34" s="20">
        <f t="shared" si="16"/>
        <v>0</v>
      </c>
      <c r="H34" s="19">
        <f t="shared" si="16"/>
        <v>0</v>
      </c>
      <c r="I34" s="20">
        <f t="shared" si="16"/>
        <v>0</v>
      </c>
      <c r="J34" s="21" t="s">
        <v>118</v>
      </c>
    </row>
    <row r="35" spans="1:10" ht="15" x14ac:dyDescent="0.25">
      <c r="A35" s="16">
        <v>23</v>
      </c>
      <c r="B35" s="17" t="s">
        <v>0</v>
      </c>
      <c r="C35" s="18">
        <f>D35+E35+F35+G35+H35+I35</f>
        <v>0</v>
      </c>
      <c r="D35" s="19">
        <v>0</v>
      </c>
      <c r="E35" s="20">
        <v>0</v>
      </c>
      <c r="F35" s="20">
        <v>0</v>
      </c>
      <c r="G35" s="20">
        <v>0</v>
      </c>
      <c r="H35" s="30">
        <v>0</v>
      </c>
      <c r="I35" s="20">
        <v>0</v>
      </c>
      <c r="J35" s="21"/>
    </row>
    <row r="36" spans="1:10" ht="39.75" customHeight="1" x14ac:dyDescent="0.25">
      <c r="A36" s="37">
        <v>24</v>
      </c>
      <c r="B36" s="22" t="s">
        <v>53</v>
      </c>
      <c r="C36" s="18">
        <f>C37</f>
        <v>24</v>
      </c>
      <c r="D36" s="19">
        <f t="shared" ref="D36:I36" si="17">D37</f>
        <v>0</v>
      </c>
      <c r="E36" s="20">
        <f t="shared" si="17"/>
        <v>0</v>
      </c>
      <c r="F36" s="19">
        <f t="shared" si="17"/>
        <v>6</v>
      </c>
      <c r="G36" s="20">
        <f t="shared" si="17"/>
        <v>6</v>
      </c>
      <c r="H36" s="19">
        <f t="shared" si="17"/>
        <v>6</v>
      </c>
      <c r="I36" s="20">
        <f t="shared" si="17"/>
        <v>6</v>
      </c>
      <c r="J36" s="21" t="s">
        <v>119</v>
      </c>
    </row>
    <row r="37" spans="1:10" ht="15" x14ac:dyDescent="0.25">
      <c r="A37" s="37">
        <v>25</v>
      </c>
      <c r="B37" s="17" t="s">
        <v>0</v>
      </c>
      <c r="C37" s="18">
        <f>D37+E37+F37+G37+H37+I37</f>
        <v>24</v>
      </c>
      <c r="D37" s="19">
        <v>0</v>
      </c>
      <c r="E37" s="20">
        <v>0</v>
      </c>
      <c r="F37" s="20">
        <v>6</v>
      </c>
      <c r="G37" s="20">
        <v>6</v>
      </c>
      <c r="H37" s="30">
        <v>6</v>
      </c>
      <c r="I37" s="20">
        <v>6</v>
      </c>
      <c r="J37" s="21"/>
    </row>
    <row r="38" spans="1:10" ht="68.25" customHeight="1" x14ac:dyDescent="0.25">
      <c r="A38" s="16">
        <v>26</v>
      </c>
      <c r="B38" s="22" t="s">
        <v>96</v>
      </c>
      <c r="C38" s="18">
        <f>SUM(D38:I38)</f>
        <v>20</v>
      </c>
      <c r="D38" s="19">
        <f t="shared" ref="D38:I38" si="18">D39</f>
        <v>0</v>
      </c>
      <c r="E38" s="20">
        <f t="shared" si="18"/>
        <v>0</v>
      </c>
      <c r="F38" s="19">
        <f t="shared" si="18"/>
        <v>5</v>
      </c>
      <c r="G38" s="20">
        <f t="shared" si="18"/>
        <v>5</v>
      </c>
      <c r="H38" s="19">
        <f t="shared" si="18"/>
        <v>5</v>
      </c>
      <c r="I38" s="20">
        <f t="shared" si="18"/>
        <v>5</v>
      </c>
      <c r="J38" s="21" t="s">
        <v>120</v>
      </c>
    </row>
    <row r="39" spans="1:10" ht="14.25" customHeight="1" x14ac:dyDescent="0.25">
      <c r="A39" s="16">
        <v>27</v>
      </c>
      <c r="B39" s="17" t="s">
        <v>0</v>
      </c>
      <c r="C39" s="18">
        <f>D39+E39+F39+G39+H39+I39</f>
        <v>20</v>
      </c>
      <c r="D39" s="19">
        <v>0</v>
      </c>
      <c r="E39" s="20">
        <v>0</v>
      </c>
      <c r="F39" s="20">
        <v>5</v>
      </c>
      <c r="G39" s="20">
        <v>5</v>
      </c>
      <c r="H39" s="30">
        <v>5</v>
      </c>
      <c r="I39" s="20">
        <v>5</v>
      </c>
      <c r="J39" s="21"/>
    </row>
    <row r="40" spans="1:10" ht="54" customHeight="1" x14ac:dyDescent="0.25">
      <c r="A40" s="37">
        <v>28</v>
      </c>
      <c r="B40" s="22" t="s">
        <v>161</v>
      </c>
      <c r="C40" s="18">
        <f>SUM(D40:I40)</f>
        <v>2790.5919999999996</v>
      </c>
      <c r="D40" s="19">
        <f>D41</f>
        <v>464.9</v>
      </c>
      <c r="E40" s="20">
        <f>E41</f>
        <v>322.5</v>
      </c>
      <c r="F40" s="19">
        <f t="shared" ref="F40:I40" si="19">F41</f>
        <v>500.798</v>
      </c>
      <c r="G40" s="20">
        <f t="shared" si="19"/>
        <v>500.798</v>
      </c>
      <c r="H40" s="19">
        <f t="shared" si="19"/>
        <v>500.798</v>
      </c>
      <c r="I40" s="20">
        <f t="shared" si="19"/>
        <v>500.798</v>
      </c>
      <c r="J40" s="21" t="s">
        <v>121</v>
      </c>
    </row>
    <row r="41" spans="1:10" ht="15" customHeight="1" thickBot="1" x14ac:dyDescent="0.3">
      <c r="A41" s="37">
        <v>29</v>
      </c>
      <c r="B41" s="17" t="s">
        <v>0</v>
      </c>
      <c r="C41" s="18">
        <f>D41+E41+F41+G41+H41+I41</f>
        <v>2790.5919999999996</v>
      </c>
      <c r="D41" s="19">
        <v>464.9</v>
      </c>
      <c r="E41" s="20">
        <v>322.5</v>
      </c>
      <c r="F41" s="20">
        <v>500.798</v>
      </c>
      <c r="G41" s="19">
        <v>500.798</v>
      </c>
      <c r="H41" s="20">
        <v>500.798</v>
      </c>
      <c r="I41" s="20">
        <v>500.798</v>
      </c>
      <c r="J41" s="21"/>
    </row>
    <row r="42" spans="1:10" ht="24.75" customHeight="1" thickBot="1" x14ac:dyDescent="0.3">
      <c r="A42" s="16">
        <v>30</v>
      </c>
      <c r="B42" s="88" t="s">
        <v>16</v>
      </c>
      <c r="C42" s="89">
        <f>C43</f>
        <v>520</v>
      </c>
      <c r="D42" s="89">
        <f t="shared" ref="D42:I42" si="20">D43</f>
        <v>0</v>
      </c>
      <c r="E42" s="89">
        <f t="shared" si="20"/>
        <v>0</v>
      </c>
      <c r="F42" s="89">
        <f t="shared" si="20"/>
        <v>130</v>
      </c>
      <c r="G42" s="89">
        <f t="shared" si="20"/>
        <v>130</v>
      </c>
      <c r="H42" s="89">
        <f t="shared" si="20"/>
        <v>130</v>
      </c>
      <c r="I42" s="89">
        <f t="shared" si="20"/>
        <v>130</v>
      </c>
      <c r="J42" s="90"/>
    </row>
    <row r="43" spans="1:10" ht="15" x14ac:dyDescent="0.25">
      <c r="A43" s="16">
        <v>31</v>
      </c>
      <c r="B43" s="61" t="s">
        <v>0</v>
      </c>
      <c r="C43" s="62">
        <f>SUM(D43:I43)</f>
        <v>520</v>
      </c>
      <c r="D43" s="63">
        <f>D45+D47+D49</f>
        <v>0</v>
      </c>
      <c r="E43" s="63">
        <f t="shared" ref="E43:I43" si="21">E45+E47+E49</f>
        <v>0</v>
      </c>
      <c r="F43" s="63">
        <f t="shared" si="21"/>
        <v>130</v>
      </c>
      <c r="G43" s="63">
        <f t="shared" si="21"/>
        <v>130</v>
      </c>
      <c r="H43" s="63">
        <f t="shared" si="21"/>
        <v>130</v>
      </c>
      <c r="I43" s="63">
        <f t="shared" si="21"/>
        <v>130</v>
      </c>
      <c r="J43" s="64"/>
    </row>
    <row r="44" spans="1:10" ht="61.5" customHeight="1" x14ac:dyDescent="0.25">
      <c r="A44" s="37">
        <v>32</v>
      </c>
      <c r="B44" s="22" t="s">
        <v>162</v>
      </c>
      <c r="C44" s="18">
        <f>C45</f>
        <v>0</v>
      </c>
      <c r="D44" s="39">
        <f t="shared" ref="D44:I44" si="22">D45</f>
        <v>0</v>
      </c>
      <c r="E44" s="20">
        <f t="shared" si="22"/>
        <v>0</v>
      </c>
      <c r="F44" s="20">
        <f t="shared" si="22"/>
        <v>0</v>
      </c>
      <c r="G44" s="20">
        <f t="shared" si="22"/>
        <v>0</v>
      </c>
      <c r="H44" s="20">
        <f t="shared" si="22"/>
        <v>0</v>
      </c>
      <c r="I44" s="20">
        <f t="shared" si="22"/>
        <v>0</v>
      </c>
      <c r="J44" s="21" t="s">
        <v>122</v>
      </c>
    </row>
    <row r="45" spans="1:10" ht="15" x14ac:dyDescent="0.25">
      <c r="A45" s="37">
        <v>33</v>
      </c>
      <c r="B45" s="17" t="s">
        <v>0</v>
      </c>
      <c r="C45" s="18">
        <f>D45+E45+F45+G45+H45+I45</f>
        <v>0</v>
      </c>
      <c r="D45" s="19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1"/>
    </row>
    <row r="46" spans="1:10" ht="48.75" customHeight="1" x14ac:dyDescent="0.25">
      <c r="A46" s="16">
        <v>34</v>
      </c>
      <c r="B46" s="22" t="s">
        <v>124</v>
      </c>
      <c r="C46" s="18">
        <f t="shared" ref="C46:I46" si="23">C47</f>
        <v>340</v>
      </c>
      <c r="D46" s="19">
        <f t="shared" si="23"/>
        <v>0</v>
      </c>
      <c r="E46" s="20">
        <f t="shared" si="23"/>
        <v>0</v>
      </c>
      <c r="F46" s="20">
        <f t="shared" si="23"/>
        <v>85</v>
      </c>
      <c r="G46" s="20">
        <f t="shared" si="23"/>
        <v>85</v>
      </c>
      <c r="H46" s="20">
        <f t="shared" si="23"/>
        <v>85</v>
      </c>
      <c r="I46" s="20">
        <f t="shared" si="23"/>
        <v>85</v>
      </c>
      <c r="J46" s="21" t="s">
        <v>122</v>
      </c>
    </row>
    <row r="47" spans="1:10" ht="15" x14ac:dyDescent="0.25">
      <c r="A47" s="16">
        <v>35</v>
      </c>
      <c r="B47" s="40" t="s">
        <v>0</v>
      </c>
      <c r="C47" s="32">
        <f>SUM(D47:I47)</f>
        <v>340</v>
      </c>
      <c r="D47" s="33">
        <v>0</v>
      </c>
      <c r="E47" s="34">
        <v>0</v>
      </c>
      <c r="F47" s="34">
        <v>85</v>
      </c>
      <c r="G47" s="34">
        <v>85</v>
      </c>
      <c r="H47" s="34">
        <v>85</v>
      </c>
      <c r="I47" s="34">
        <v>85</v>
      </c>
      <c r="J47" s="41"/>
    </row>
    <row r="48" spans="1:10" ht="30.75" customHeight="1" x14ac:dyDescent="0.25">
      <c r="A48" s="37">
        <v>36</v>
      </c>
      <c r="B48" s="22" t="s">
        <v>125</v>
      </c>
      <c r="C48" s="18">
        <f t="shared" ref="C48:I48" si="24">C49</f>
        <v>180</v>
      </c>
      <c r="D48" s="19">
        <f t="shared" si="24"/>
        <v>0</v>
      </c>
      <c r="E48" s="20">
        <f t="shared" si="24"/>
        <v>0</v>
      </c>
      <c r="F48" s="20">
        <f t="shared" si="24"/>
        <v>45</v>
      </c>
      <c r="G48" s="20">
        <f t="shared" si="24"/>
        <v>45</v>
      </c>
      <c r="H48" s="20">
        <f t="shared" si="24"/>
        <v>45</v>
      </c>
      <c r="I48" s="20">
        <f t="shared" si="24"/>
        <v>45</v>
      </c>
      <c r="J48" s="21" t="s">
        <v>187</v>
      </c>
    </row>
    <row r="49" spans="1:10" thickBot="1" x14ac:dyDescent="0.3">
      <c r="A49" s="37">
        <v>37</v>
      </c>
      <c r="B49" s="40" t="s">
        <v>0</v>
      </c>
      <c r="C49" s="32">
        <f>SUM(D49:I49)</f>
        <v>180</v>
      </c>
      <c r="D49" s="33">
        <v>0</v>
      </c>
      <c r="E49" s="34">
        <v>0</v>
      </c>
      <c r="F49" s="34">
        <v>45</v>
      </c>
      <c r="G49" s="34">
        <v>45</v>
      </c>
      <c r="H49" s="34">
        <v>45</v>
      </c>
      <c r="I49" s="34">
        <v>45</v>
      </c>
      <c r="J49" s="41"/>
    </row>
    <row r="50" spans="1:10" thickBot="1" x14ac:dyDescent="0.3">
      <c r="A50" s="16">
        <v>38</v>
      </c>
      <c r="B50" s="91" t="s">
        <v>18</v>
      </c>
      <c r="C50" s="54">
        <f>C51</f>
        <v>456.6</v>
      </c>
      <c r="D50" s="54">
        <f>D51</f>
        <v>56.5</v>
      </c>
      <c r="E50" s="54">
        <f t="shared" ref="E50:I50" si="25">E51</f>
        <v>56.1</v>
      </c>
      <c r="F50" s="54">
        <f t="shared" si="25"/>
        <v>86</v>
      </c>
      <c r="G50" s="54">
        <f t="shared" si="25"/>
        <v>86</v>
      </c>
      <c r="H50" s="54">
        <f t="shared" si="25"/>
        <v>86</v>
      </c>
      <c r="I50" s="54">
        <f t="shared" si="25"/>
        <v>86</v>
      </c>
      <c r="J50" s="55"/>
    </row>
    <row r="51" spans="1:10" ht="15" x14ac:dyDescent="0.25">
      <c r="A51" s="16">
        <v>39</v>
      </c>
      <c r="B51" s="92" t="s">
        <v>0</v>
      </c>
      <c r="C51" s="74">
        <f>D51+E51+F51+G51+H51+I51</f>
        <v>456.6</v>
      </c>
      <c r="D51" s="93">
        <f>D53+D55+D57</f>
        <v>56.5</v>
      </c>
      <c r="E51" s="93">
        <f t="shared" ref="E51:I51" si="26">E53+E55+E57</f>
        <v>56.1</v>
      </c>
      <c r="F51" s="93">
        <f t="shared" si="26"/>
        <v>86</v>
      </c>
      <c r="G51" s="93">
        <f t="shared" si="26"/>
        <v>86</v>
      </c>
      <c r="H51" s="93">
        <f t="shared" si="26"/>
        <v>86</v>
      </c>
      <c r="I51" s="93">
        <f t="shared" si="26"/>
        <v>86</v>
      </c>
      <c r="J51" s="94"/>
    </row>
    <row r="52" spans="1:10" ht="63.75" customHeight="1" x14ac:dyDescent="0.25">
      <c r="A52" s="37">
        <v>40</v>
      </c>
      <c r="B52" s="22" t="s">
        <v>126</v>
      </c>
      <c r="C52" s="43">
        <f>C53</f>
        <v>100</v>
      </c>
      <c r="D52" s="39">
        <f>D53</f>
        <v>0</v>
      </c>
      <c r="E52" s="20">
        <f t="shared" ref="E52:I52" si="27">E53</f>
        <v>0</v>
      </c>
      <c r="F52" s="20">
        <f t="shared" si="27"/>
        <v>25</v>
      </c>
      <c r="G52" s="20">
        <f t="shared" si="27"/>
        <v>25</v>
      </c>
      <c r="H52" s="20">
        <f t="shared" si="27"/>
        <v>25</v>
      </c>
      <c r="I52" s="20">
        <f t="shared" si="27"/>
        <v>25</v>
      </c>
      <c r="J52" s="21" t="s">
        <v>119</v>
      </c>
    </row>
    <row r="53" spans="1:10" ht="15" x14ac:dyDescent="0.25">
      <c r="A53" s="37">
        <v>41</v>
      </c>
      <c r="B53" s="70" t="s">
        <v>0</v>
      </c>
      <c r="C53" s="43">
        <f>D53+E53+F53+G53+H53+I53</f>
        <v>100</v>
      </c>
      <c r="D53" s="95">
        <v>0</v>
      </c>
      <c r="E53" s="48">
        <v>0</v>
      </c>
      <c r="F53" s="48">
        <v>25</v>
      </c>
      <c r="G53" s="48">
        <v>25</v>
      </c>
      <c r="H53" s="48">
        <v>25</v>
      </c>
      <c r="I53" s="48">
        <v>25</v>
      </c>
      <c r="J53" s="96"/>
    </row>
    <row r="54" spans="1:10" ht="40.5" customHeight="1" x14ac:dyDescent="0.25">
      <c r="A54" s="16">
        <v>42</v>
      </c>
      <c r="B54" s="22" t="s">
        <v>127</v>
      </c>
      <c r="C54" s="18">
        <f>C55</f>
        <v>350.6</v>
      </c>
      <c r="D54" s="19">
        <f t="shared" ref="D54:I54" si="28">D55</f>
        <v>56.5</v>
      </c>
      <c r="E54" s="20">
        <f t="shared" si="28"/>
        <v>56.1</v>
      </c>
      <c r="F54" s="20">
        <f t="shared" si="28"/>
        <v>59.5</v>
      </c>
      <c r="G54" s="20">
        <f t="shared" si="28"/>
        <v>59.5</v>
      </c>
      <c r="H54" s="30">
        <f t="shared" si="28"/>
        <v>59.5</v>
      </c>
      <c r="I54" s="20">
        <f t="shared" si="28"/>
        <v>59.5</v>
      </c>
      <c r="J54" s="97" t="s">
        <v>119</v>
      </c>
    </row>
    <row r="55" spans="1:10" ht="15" x14ac:dyDescent="0.25">
      <c r="A55" s="16">
        <v>43</v>
      </c>
      <c r="B55" s="40" t="s">
        <v>0</v>
      </c>
      <c r="C55" s="32">
        <f>SUM(D55:I55)</f>
        <v>350.6</v>
      </c>
      <c r="D55" s="39">
        <v>56.5</v>
      </c>
      <c r="E55" s="20">
        <v>56.1</v>
      </c>
      <c r="F55" s="20">
        <v>59.5</v>
      </c>
      <c r="G55" s="20">
        <v>59.5</v>
      </c>
      <c r="H55" s="30">
        <v>59.5</v>
      </c>
      <c r="I55" s="20">
        <v>59.5</v>
      </c>
      <c r="J55" s="96"/>
    </row>
    <row r="56" spans="1:10" ht="78" customHeight="1" x14ac:dyDescent="0.25">
      <c r="A56" s="37">
        <v>44</v>
      </c>
      <c r="B56" s="22" t="s">
        <v>128</v>
      </c>
      <c r="C56" s="18">
        <f>C57</f>
        <v>6</v>
      </c>
      <c r="D56" s="95">
        <f t="shared" ref="D56:I56" si="29">D57</f>
        <v>0</v>
      </c>
      <c r="E56" s="48">
        <f t="shared" si="29"/>
        <v>0</v>
      </c>
      <c r="F56" s="48">
        <f t="shared" si="29"/>
        <v>1.5</v>
      </c>
      <c r="G56" s="48">
        <f t="shared" si="29"/>
        <v>1.5</v>
      </c>
      <c r="H56" s="48">
        <f t="shared" si="29"/>
        <v>1.5</v>
      </c>
      <c r="I56" s="48">
        <f t="shared" si="29"/>
        <v>1.5</v>
      </c>
      <c r="J56" s="97" t="s">
        <v>123</v>
      </c>
    </row>
    <row r="57" spans="1:10" ht="14.25" customHeight="1" thickBot="1" x14ac:dyDescent="0.3">
      <c r="A57" s="37">
        <v>45</v>
      </c>
      <c r="B57" s="40" t="s">
        <v>0</v>
      </c>
      <c r="C57" s="18">
        <f>D57+E57+F57+G57+H57+I57</f>
        <v>6</v>
      </c>
      <c r="D57" s="19">
        <v>0</v>
      </c>
      <c r="E57" s="20">
        <v>0</v>
      </c>
      <c r="F57" s="20">
        <v>1.5</v>
      </c>
      <c r="G57" s="20">
        <v>1.5</v>
      </c>
      <c r="H57" s="20">
        <v>1.5</v>
      </c>
      <c r="I57" s="20">
        <v>1.5</v>
      </c>
      <c r="J57" s="24"/>
    </row>
    <row r="58" spans="1:10" ht="31.15" customHeight="1" thickBot="1" x14ac:dyDescent="0.3">
      <c r="A58" s="16">
        <v>46</v>
      </c>
      <c r="B58" s="182" t="s">
        <v>139</v>
      </c>
      <c r="C58" s="183"/>
      <c r="D58" s="183"/>
      <c r="E58" s="183"/>
      <c r="F58" s="183"/>
      <c r="G58" s="183"/>
      <c r="H58" s="183"/>
      <c r="I58" s="183"/>
      <c r="J58" s="184"/>
    </row>
    <row r="59" spans="1:10" ht="15" x14ac:dyDescent="0.25">
      <c r="A59" s="16">
        <v>47</v>
      </c>
      <c r="B59" s="98" t="s">
        <v>7</v>
      </c>
      <c r="C59" s="99">
        <f>C60</f>
        <v>0</v>
      </c>
      <c r="D59" s="100">
        <f t="shared" ref="D59:I59" si="30">D60</f>
        <v>0</v>
      </c>
      <c r="E59" s="101">
        <f t="shared" si="30"/>
        <v>0</v>
      </c>
      <c r="F59" s="101">
        <f t="shared" si="30"/>
        <v>0</v>
      </c>
      <c r="G59" s="101">
        <f t="shared" si="30"/>
        <v>0</v>
      </c>
      <c r="H59" s="101">
        <f t="shared" si="30"/>
        <v>0</v>
      </c>
      <c r="I59" s="101">
        <f t="shared" si="30"/>
        <v>0</v>
      </c>
      <c r="J59" s="102"/>
    </row>
    <row r="60" spans="1:10" thickBot="1" x14ac:dyDescent="0.3">
      <c r="A60" s="37">
        <v>48</v>
      </c>
      <c r="B60" s="40" t="s">
        <v>0</v>
      </c>
      <c r="C60" s="32">
        <f>D60+E60+F60+G60+H60+I60</f>
        <v>0</v>
      </c>
      <c r="D60" s="33">
        <f>D62+D82</f>
        <v>0</v>
      </c>
      <c r="E60" s="33">
        <f t="shared" ref="E60:I60" si="31">E62+E82</f>
        <v>0</v>
      </c>
      <c r="F60" s="33">
        <f t="shared" si="31"/>
        <v>0</v>
      </c>
      <c r="G60" s="33">
        <f t="shared" si="31"/>
        <v>0</v>
      </c>
      <c r="H60" s="33">
        <f t="shared" si="31"/>
        <v>0</v>
      </c>
      <c r="I60" s="33">
        <f t="shared" si="31"/>
        <v>0</v>
      </c>
      <c r="J60" s="36"/>
    </row>
    <row r="61" spans="1:10" thickBot="1" x14ac:dyDescent="0.3">
      <c r="A61" s="37">
        <v>49</v>
      </c>
      <c r="B61" s="103" t="s">
        <v>10</v>
      </c>
      <c r="C61" s="81">
        <f>C62</f>
        <v>0</v>
      </c>
      <c r="D61" s="81">
        <f>D62</f>
        <v>0</v>
      </c>
      <c r="E61" s="81">
        <f t="shared" ref="E61:I65" si="32">E62</f>
        <v>0</v>
      </c>
      <c r="F61" s="81">
        <f t="shared" si="32"/>
        <v>0</v>
      </c>
      <c r="G61" s="81">
        <f t="shared" si="32"/>
        <v>0</v>
      </c>
      <c r="H61" s="81">
        <f t="shared" si="32"/>
        <v>0</v>
      </c>
      <c r="I61" s="81">
        <f t="shared" si="32"/>
        <v>0</v>
      </c>
      <c r="J61" s="104"/>
    </row>
    <row r="62" spans="1:10" ht="15" x14ac:dyDescent="0.25">
      <c r="A62" s="16">
        <v>50</v>
      </c>
      <c r="B62" s="105" t="s">
        <v>0</v>
      </c>
      <c r="C62" s="82">
        <f>SUM(D62:I62)</f>
        <v>0</v>
      </c>
      <c r="D62" s="83">
        <f t="shared" ref="D62:I62" si="33">D64+D66+D68+D70+D72+D74+D76+D78+D80</f>
        <v>0</v>
      </c>
      <c r="E62" s="83">
        <f t="shared" si="33"/>
        <v>0</v>
      </c>
      <c r="F62" s="83">
        <f t="shared" si="33"/>
        <v>0</v>
      </c>
      <c r="G62" s="83">
        <f t="shared" si="33"/>
        <v>0</v>
      </c>
      <c r="H62" s="83">
        <f t="shared" si="33"/>
        <v>0</v>
      </c>
      <c r="I62" s="83">
        <f t="shared" si="33"/>
        <v>0</v>
      </c>
      <c r="J62" s="106"/>
    </row>
    <row r="63" spans="1:10" ht="66.75" customHeight="1" x14ac:dyDescent="0.25">
      <c r="A63" s="16">
        <v>51</v>
      </c>
      <c r="B63" s="22" t="s">
        <v>160</v>
      </c>
      <c r="C63" s="18">
        <f>C64</f>
        <v>0</v>
      </c>
      <c r="D63" s="19">
        <f>D64</f>
        <v>0</v>
      </c>
      <c r="E63" s="20">
        <f t="shared" si="32"/>
        <v>0</v>
      </c>
      <c r="F63" s="20">
        <f t="shared" si="32"/>
        <v>0</v>
      </c>
      <c r="G63" s="20">
        <f t="shared" si="32"/>
        <v>0</v>
      </c>
      <c r="H63" s="30">
        <f t="shared" si="32"/>
        <v>0</v>
      </c>
      <c r="I63" s="20">
        <f t="shared" si="32"/>
        <v>0</v>
      </c>
      <c r="J63" s="21" t="s">
        <v>130</v>
      </c>
    </row>
    <row r="64" spans="1:10" ht="15" x14ac:dyDescent="0.25">
      <c r="A64" s="37">
        <v>52</v>
      </c>
      <c r="B64" s="17" t="s">
        <v>0</v>
      </c>
      <c r="C64" s="18">
        <f>SUM(D64:I64)</f>
        <v>0</v>
      </c>
      <c r="D64" s="19">
        <v>0</v>
      </c>
      <c r="E64" s="20">
        <v>0</v>
      </c>
      <c r="F64" s="20">
        <v>0</v>
      </c>
      <c r="G64" s="20">
        <v>0</v>
      </c>
      <c r="H64" s="30">
        <v>0</v>
      </c>
      <c r="I64" s="20">
        <v>0</v>
      </c>
      <c r="J64" s="24"/>
    </row>
    <row r="65" spans="1:11" ht="30.75" customHeight="1" x14ac:dyDescent="0.25">
      <c r="A65" s="37">
        <v>53</v>
      </c>
      <c r="B65" s="22" t="s">
        <v>185</v>
      </c>
      <c r="C65" s="18">
        <f>C66</f>
        <v>0</v>
      </c>
      <c r="D65" s="19">
        <f>D66</f>
        <v>0</v>
      </c>
      <c r="E65" s="20">
        <f t="shared" si="32"/>
        <v>0</v>
      </c>
      <c r="F65" s="20">
        <f t="shared" si="32"/>
        <v>0</v>
      </c>
      <c r="G65" s="20">
        <f t="shared" si="32"/>
        <v>0</v>
      </c>
      <c r="H65" s="30">
        <f t="shared" si="32"/>
        <v>0</v>
      </c>
      <c r="I65" s="20">
        <f t="shared" si="32"/>
        <v>0</v>
      </c>
      <c r="J65" s="24" t="s">
        <v>130</v>
      </c>
      <c r="K65" s="4"/>
    </row>
    <row r="66" spans="1:11" ht="15" x14ac:dyDescent="0.25">
      <c r="A66" s="16">
        <v>54</v>
      </c>
      <c r="B66" s="17" t="s">
        <v>0</v>
      </c>
      <c r="C66" s="18">
        <f>SUM(D66:I66)</f>
        <v>0</v>
      </c>
      <c r="D66" s="19">
        <v>0</v>
      </c>
      <c r="E66" s="20">
        <v>0</v>
      </c>
      <c r="F66" s="20">
        <v>0</v>
      </c>
      <c r="G66" s="20">
        <v>0</v>
      </c>
      <c r="H66" s="30">
        <v>0</v>
      </c>
      <c r="I66" s="20">
        <v>0</v>
      </c>
      <c r="J66" s="25"/>
    </row>
    <row r="67" spans="1:11" ht="81.75" customHeight="1" x14ac:dyDescent="0.25">
      <c r="A67" s="16">
        <v>55</v>
      </c>
      <c r="B67" s="22" t="s">
        <v>88</v>
      </c>
      <c r="C67" s="18">
        <f>C68</f>
        <v>0</v>
      </c>
      <c r="D67" s="19">
        <f t="shared" ref="D67:I67" si="34">D68</f>
        <v>0</v>
      </c>
      <c r="E67" s="20">
        <f t="shared" si="34"/>
        <v>0</v>
      </c>
      <c r="F67" s="20">
        <f t="shared" si="34"/>
        <v>0</v>
      </c>
      <c r="G67" s="20">
        <f t="shared" si="34"/>
        <v>0</v>
      </c>
      <c r="H67" s="30">
        <f t="shared" si="34"/>
        <v>0</v>
      </c>
      <c r="I67" s="20">
        <f t="shared" si="34"/>
        <v>0</v>
      </c>
      <c r="J67" s="21" t="s">
        <v>119</v>
      </c>
    </row>
    <row r="68" spans="1:11" ht="15" x14ac:dyDescent="0.25">
      <c r="A68" s="37">
        <v>56</v>
      </c>
      <c r="B68" s="17" t="s">
        <v>0</v>
      </c>
      <c r="C68" s="18">
        <f>SUM(D68:I68)</f>
        <v>0</v>
      </c>
      <c r="D68" s="19">
        <v>0</v>
      </c>
      <c r="E68" s="20">
        <v>0</v>
      </c>
      <c r="F68" s="20">
        <v>0</v>
      </c>
      <c r="G68" s="20">
        <v>0</v>
      </c>
      <c r="H68" s="30">
        <v>0</v>
      </c>
      <c r="I68" s="20">
        <v>0</v>
      </c>
      <c r="J68" s="25"/>
    </row>
    <row r="69" spans="1:11" ht="53.25" customHeight="1" x14ac:dyDescent="0.25">
      <c r="A69" s="37">
        <v>57</v>
      </c>
      <c r="B69" s="22" t="s">
        <v>89</v>
      </c>
      <c r="C69" s="18">
        <f>C70</f>
        <v>0</v>
      </c>
      <c r="D69" s="19">
        <f t="shared" ref="D69:I69" si="35">D70</f>
        <v>0</v>
      </c>
      <c r="E69" s="20">
        <f t="shared" si="35"/>
        <v>0</v>
      </c>
      <c r="F69" s="20">
        <f t="shared" si="35"/>
        <v>0</v>
      </c>
      <c r="G69" s="20">
        <f t="shared" si="35"/>
        <v>0</v>
      </c>
      <c r="H69" s="30">
        <f t="shared" si="35"/>
        <v>0</v>
      </c>
      <c r="I69" s="20">
        <f t="shared" si="35"/>
        <v>0</v>
      </c>
      <c r="J69" s="21" t="s">
        <v>119</v>
      </c>
    </row>
    <row r="70" spans="1:11" ht="15" x14ac:dyDescent="0.25">
      <c r="A70" s="16">
        <v>58</v>
      </c>
      <c r="B70" s="17" t="s">
        <v>0</v>
      </c>
      <c r="C70" s="18">
        <f>SUM(D70:I70)</f>
        <v>0</v>
      </c>
      <c r="D70" s="19">
        <v>0</v>
      </c>
      <c r="E70" s="20">
        <v>0</v>
      </c>
      <c r="F70" s="20">
        <v>0</v>
      </c>
      <c r="G70" s="20">
        <v>0</v>
      </c>
      <c r="H70" s="30">
        <v>0</v>
      </c>
      <c r="I70" s="20">
        <v>0</v>
      </c>
      <c r="J70" s="25"/>
    </row>
    <row r="71" spans="1:11" ht="54" customHeight="1" x14ac:dyDescent="0.25">
      <c r="A71" s="16">
        <v>59</v>
      </c>
      <c r="B71" s="22" t="s">
        <v>90</v>
      </c>
      <c r="C71" s="18">
        <f t="shared" ref="C71:I71" si="36">C72</f>
        <v>0</v>
      </c>
      <c r="D71" s="19">
        <f t="shared" si="36"/>
        <v>0</v>
      </c>
      <c r="E71" s="20">
        <f t="shared" si="36"/>
        <v>0</v>
      </c>
      <c r="F71" s="20">
        <f t="shared" si="36"/>
        <v>0</v>
      </c>
      <c r="G71" s="20">
        <f t="shared" si="36"/>
        <v>0</v>
      </c>
      <c r="H71" s="30">
        <f t="shared" si="36"/>
        <v>0</v>
      </c>
      <c r="I71" s="20">
        <f t="shared" si="36"/>
        <v>0</v>
      </c>
      <c r="J71" s="21" t="s">
        <v>129</v>
      </c>
    </row>
    <row r="72" spans="1:11" ht="15" x14ac:dyDescent="0.25">
      <c r="A72" s="37">
        <v>60</v>
      </c>
      <c r="B72" s="22" t="s">
        <v>0</v>
      </c>
      <c r="C72" s="18">
        <f>SUM(D72:I72)</f>
        <v>0</v>
      </c>
      <c r="D72" s="19">
        <v>0</v>
      </c>
      <c r="E72" s="20">
        <v>0</v>
      </c>
      <c r="F72" s="20">
        <v>0</v>
      </c>
      <c r="G72" s="20">
        <v>0</v>
      </c>
      <c r="H72" s="30">
        <v>0</v>
      </c>
      <c r="I72" s="20">
        <v>0</v>
      </c>
      <c r="J72" s="25"/>
    </row>
    <row r="73" spans="1:11" ht="54" customHeight="1" x14ac:dyDescent="0.25">
      <c r="A73" s="37">
        <v>61</v>
      </c>
      <c r="B73" s="22" t="s">
        <v>91</v>
      </c>
      <c r="C73" s="18">
        <f>C74</f>
        <v>0</v>
      </c>
      <c r="D73" s="19">
        <f t="shared" ref="D73:I73" si="37">D74</f>
        <v>0</v>
      </c>
      <c r="E73" s="20">
        <f t="shared" si="37"/>
        <v>0</v>
      </c>
      <c r="F73" s="20">
        <f t="shared" si="37"/>
        <v>0</v>
      </c>
      <c r="G73" s="20">
        <f t="shared" si="37"/>
        <v>0</v>
      </c>
      <c r="H73" s="30">
        <f t="shared" si="37"/>
        <v>0</v>
      </c>
      <c r="I73" s="20">
        <f t="shared" si="37"/>
        <v>0</v>
      </c>
      <c r="J73" s="21" t="s">
        <v>133</v>
      </c>
    </row>
    <row r="74" spans="1:11" ht="15" x14ac:dyDescent="0.25">
      <c r="A74" s="16">
        <v>62</v>
      </c>
      <c r="B74" s="22" t="s">
        <v>0</v>
      </c>
      <c r="C74" s="18">
        <f>SUM(D74:I74)</f>
        <v>0</v>
      </c>
      <c r="D74" s="19">
        <v>0</v>
      </c>
      <c r="E74" s="20">
        <v>0</v>
      </c>
      <c r="F74" s="20">
        <v>0</v>
      </c>
      <c r="G74" s="20">
        <v>0</v>
      </c>
      <c r="H74" s="30">
        <v>0</v>
      </c>
      <c r="I74" s="20">
        <v>0</v>
      </c>
      <c r="J74" s="25"/>
    </row>
    <row r="75" spans="1:11" ht="54.75" customHeight="1" x14ac:dyDescent="0.25">
      <c r="A75" s="16">
        <v>63</v>
      </c>
      <c r="B75" s="22" t="s">
        <v>92</v>
      </c>
      <c r="C75" s="18">
        <f>C76</f>
        <v>0</v>
      </c>
      <c r="D75" s="19">
        <f t="shared" ref="D75:I75" si="38">D76</f>
        <v>0</v>
      </c>
      <c r="E75" s="20">
        <f t="shared" si="38"/>
        <v>0</v>
      </c>
      <c r="F75" s="20">
        <f t="shared" si="38"/>
        <v>0</v>
      </c>
      <c r="G75" s="20">
        <f t="shared" si="38"/>
        <v>0</v>
      </c>
      <c r="H75" s="30">
        <f t="shared" si="38"/>
        <v>0</v>
      </c>
      <c r="I75" s="20">
        <f t="shared" si="38"/>
        <v>0</v>
      </c>
      <c r="J75" s="21" t="s">
        <v>133</v>
      </c>
    </row>
    <row r="76" spans="1:11" ht="15" x14ac:dyDescent="0.25">
      <c r="A76" s="37">
        <v>64</v>
      </c>
      <c r="B76" s="17" t="s">
        <v>0</v>
      </c>
      <c r="C76" s="18">
        <f>SUM(D76:I76)</f>
        <v>0</v>
      </c>
      <c r="D76" s="19">
        <v>0</v>
      </c>
      <c r="E76" s="20">
        <v>0</v>
      </c>
      <c r="F76" s="20">
        <v>0</v>
      </c>
      <c r="G76" s="20">
        <v>0</v>
      </c>
      <c r="H76" s="30">
        <v>0</v>
      </c>
      <c r="I76" s="20">
        <v>0</v>
      </c>
      <c r="J76" s="25"/>
    </row>
    <row r="77" spans="1:11" ht="42" customHeight="1" x14ac:dyDescent="0.25">
      <c r="A77" s="37">
        <v>65</v>
      </c>
      <c r="B77" s="22" t="s">
        <v>93</v>
      </c>
      <c r="C77" s="18">
        <f>C78</f>
        <v>0</v>
      </c>
      <c r="D77" s="19">
        <f>D78</f>
        <v>0</v>
      </c>
      <c r="E77" s="19">
        <f t="shared" ref="E77:I77" si="39">E78</f>
        <v>0</v>
      </c>
      <c r="F77" s="19">
        <f t="shared" si="39"/>
        <v>0</v>
      </c>
      <c r="G77" s="19">
        <f t="shared" si="39"/>
        <v>0</v>
      </c>
      <c r="H77" s="19">
        <f t="shared" si="39"/>
        <v>0</v>
      </c>
      <c r="I77" s="19">
        <f t="shared" si="39"/>
        <v>0</v>
      </c>
      <c r="J77" s="21" t="s">
        <v>131</v>
      </c>
    </row>
    <row r="78" spans="1:11" ht="15" x14ac:dyDescent="0.25">
      <c r="A78" s="16">
        <v>66</v>
      </c>
      <c r="B78" s="40" t="s">
        <v>0</v>
      </c>
      <c r="C78" s="32">
        <f>SUM(D78:I78)</f>
        <v>0</v>
      </c>
      <c r="D78" s="33">
        <v>0</v>
      </c>
      <c r="E78" s="34">
        <v>0</v>
      </c>
      <c r="F78" s="34">
        <v>0</v>
      </c>
      <c r="G78" s="34">
        <v>0</v>
      </c>
      <c r="H78" s="35">
        <v>0</v>
      </c>
      <c r="I78" s="34">
        <v>0</v>
      </c>
      <c r="J78" s="47"/>
    </row>
    <row r="79" spans="1:11" ht="38.25" x14ac:dyDescent="0.25">
      <c r="A79" s="16">
        <v>67</v>
      </c>
      <c r="B79" s="22" t="s">
        <v>159</v>
      </c>
      <c r="C79" s="18">
        <f>C80</f>
        <v>0</v>
      </c>
      <c r="D79" s="19">
        <f t="shared" ref="D79:I79" si="40">D80</f>
        <v>0</v>
      </c>
      <c r="E79" s="20">
        <f t="shared" si="40"/>
        <v>0</v>
      </c>
      <c r="F79" s="20">
        <f t="shared" si="40"/>
        <v>0</v>
      </c>
      <c r="G79" s="20">
        <f t="shared" si="40"/>
        <v>0</v>
      </c>
      <c r="H79" s="30">
        <f t="shared" si="40"/>
        <v>0</v>
      </c>
      <c r="I79" s="20">
        <f t="shared" si="40"/>
        <v>0</v>
      </c>
      <c r="J79" s="21" t="s">
        <v>131</v>
      </c>
    </row>
    <row r="80" spans="1:11" thickBot="1" x14ac:dyDescent="0.3">
      <c r="A80" s="37">
        <v>68</v>
      </c>
      <c r="B80" s="40" t="s">
        <v>0</v>
      </c>
      <c r="C80" s="32">
        <f>SUM(D80:I80)</f>
        <v>0</v>
      </c>
      <c r="D80" s="33">
        <v>0</v>
      </c>
      <c r="E80" s="34">
        <v>0</v>
      </c>
      <c r="F80" s="34">
        <v>0</v>
      </c>
      <c r="G80" s="34">
        <v>0</v>
      </c>
      <c r="H80" s="35">
        <v>0</v>
      </c>
      <c r="I80" s="34">
        <v>0</v>
      </c>
      <c r="J80" s="47"/>
    </row>
    <row r="81" spans="1:11" thickBot="1" x14ac:dyDescent="0.3">
      <c r="A81" s="37">
        <v>69</v>
      </c>
      <c r="B81" s="91" t="s">
        <v>18</v>
      </c>
      <c r="C81" s="54">
        <f t="shared" ref="C81:I81" si="41">C86</f>
        <v>0</v>
      </c>
      <c r="D81" s="54">
        <f t="shared" si="41"/>
        <v>0</v>
      </c>
      <c r="E81" s="54">
        <f t="shared" si="41"/>
        <v>0</v>
      </c>
      <c r="F81" s="54">
        <f t="shared" si="41"/>
        <v>0</v>
      </c>
      <c r="G81" s="54">
        <f t="shared" si="41"/>
        <v>0</v>
      </c>
      <c r="H81" s="54">
        <f t="shared" si="41"/>
        <v>0</v>
      </c>
      <c r="I81" s="54">
        <f t="shared" si="41"/>
        <v>0</v>
      </c>
      <c r="J81" s="55"/>
    </row>
    <row r="82" spans="1:11" ht="15" x14ac:dyDescent="0.25">
      <c r="A82" s="16">
        <v>70</v>
      </c>
      <c r="B82" s="107" t="s">
        <v>0</v>
      </c>
      <c r="C82" s="108">
        <f>D82+E82+F82+G82+H82+I82</f>
        <v>0</v>
      </c>
      <c r="D82" s="109">
        <f>D84+D86+D88</f>
        <v>0</v>
      </c>
      <c r="E82" s="109">
        <f t="shared" ref="E82:I82" si="42">E84+E86+E88</f>
        <v>0</v>
      </c>
      <c r="F82" s="109">
        <f t="shared" si="42"/>
        <v>0</v>
      </c>
      <c r="G82" s="109">
        <f t="shared" si="42"/>
        <v>0</v>
      </c>
      <c r="H82" s="109">
        <f t="shared" si="42"/>
        <v>0</v>
      </c>
      <c r="I82" s="109">
        <f t="shared" si="42"/>
        <v>0</v>
      </c>
      <c r="J82" s="110"/>
    </row>
    <row r="83" spans="1:11" ht="41.25" customHeight="1" x14ac:dyDescent="0.25">
      <c r="A83" s="16">
        <v>71</v>
      </c>
      <c r="B83" s="42" t="s">
        <v>95</v>
      </c>
      <c r="C83" s="43">
        <f t="shared" ref="C83:I83" si="43">C84</f>
        <v>0</v>
      </c>
      <c r="D83" s="44">
        <f t="shared" si="43"/>
        <v>0</v>
      </c>
      <c r="E83" s="48">
        <f t="shared" si="43"/>
        <v>0</v>
      </c>
      <c r="F83" s="48">
        <f t="shared" si="43"/>
        <v>0</v>
      </c>
      <c r="G83" s="48">
        <f t="shared" si="43"/>
        <v>0</v>
      </c>
      <c r="H83" s="67">
        <f t="shared" si="43"/>
        <v>0</v>
      </c>
      <c r="I83" s="48">
        <f t="shared" si="43"/>
        <v>0</v>
      </c>
      <c r="J83" s="97" t="s">
        <v>130</v>
      </c>
    </row>
    <row r="84" spans="1:11" ht="15" x14ac:dyDescent="0.25">
      <c r="A84" s="37">
        <v>72</v>
      </c>
      <c r="B84" s="40" t="s">
        <v>0</v>
      </c>
      <c r="C84" s="32">
        <f>SUM(D84:I84)</f>
        <v>0</v>
      </c>
      <c r="D84" s="33">
        <v>0</v>
      </c>
      <c r="E84" s="34">
        <v>0</v>
      </c>
      <c r="F84" s="34">
        <v>0</v>
      </c>
      <c r="G84" s="34">
        <v>0</v>
      </c>
      <c r="H84" s="35">
        <v>0</v>
      </c>
      <c r="I84" s="34">
        <v>0</v>
      </c>
      <c r="J84" s="24"/>
    </row>
    <row r="85" spans="1:11" ht="68.25" customHeight="1" x14ac:dyDescent="0.25">
      <c r="A85" s="37">
        <v>73</v>
      </c>
      <c r="B85" s="22" t="s">
        <v>103</v>
      </c>
      <c r="C85" s="18">
        <f t="shared" ref="C85:I85" si="44">C86</f>
        <v>0</v>
      </c>
      <c r="D85" s="19">
        <f t="shared" si="44"/>
        <v>0</v>
      </c>
      <c r="E85" s="20">
        <f t="shared" si="44"/>
        <v>0</v>
      </c>
      <c r="F85" s="20">
        <f t="shared" si="44"/>
        <v>0</v>
      </c>
      <c r="G85" s="20">
        <f t="shared" si="44"/>
        <v>0</v>
      </c>
      <c r="H85" s="30">
        <f t="shared" si="44"/>
        <v>0</v>
      </c>
      <c r="I85" s="20">
        <f t="shared" si="44"/>
        <v>0</v>
      </c>
      <c r="J85" s="21" t="s">
        <v>130</v>
      </c>
      <c r="K85" s="4"/>
    </row>
    <row r="86" spans="1:11" ht="17.25" customHeight="1" x14ac:dyDescent="0.25">
      <c r="A86" s="16">
        <v>74</v>
      </c>
      <c r="B86" s="40" t="s">
        <v>0</v>
      </c>
      <c r="C86" s="32">
        <f>SUM(D86:I86)</f>
        <v>0</v>
      </c>
      <c r="D86" s="33">
        <v>0</v>
      </c>
      <c r="E86" s="34">
        <v>0</v>
      </c>
      <c r="F86" s="34">
        <v>0</v>
      </c>
      <c r="G86" s="34">
        <v>0</v>
      </c>
      <c r="H86" s="35">
        <v>0</v>
      </c>
      <c r="I86" s="34">
        <v>0</v>
      </c>
      <c r="J86" s="41"/>
      <c r="K86" s="4"/>
    </row>
    <row r="87" spans="1:11" ht="40.5" customHeight="1" x14ac:dyDescent="0.25">
      <c r="A87" s="16">
        <v>75</v>
      </c>
      <c r="B87" s="22" t="s">
        <v>94</v>
      </c>
      <c r="C87" s="18">
        <f t="shared" ref="C87:I87" si="45">C88</f>
        <v>0</v>
      </c>
      <c r="D87" s="19">
        <f t="shared" si="45"/>
        <v>0</v>
      </c>
      <c r="E87" s="20">
        <f t="shared" si="45"/>
        <v>0</v>
      </c>
      <c r="F87" s="20">
        <f t="shared" si="45"/>
        <v>0</v>
      </c>
      <c r="G87" s="20">
        <f t="shared" si="45"/>
        <v>0</v>
      </c>
      <c r="H87" s="30">
        <f t="shared" si="45"/>
        <v>0</v>
      </c>
      <c r="I87" s="20">
        <f t="shared" si="45"/>
        <v>0</v>
      </c>
      <c r="J87" s="21" t="s">
        <v>130</v>
      </c>
      <c r="K87" s="4"/>
    </row>
    <row r="88" spans="1:11" ht="15.75" customHeight="1" thickBot="1" x14ac:dyDescent="0.3">
      <c r="A88" s="37">
        <v>76</v>
      </c>
      <c r="B88" s="22" t="s">
        <v>0</v>
      </c>
      <c r="C88" s="32">
        <f>SUM(D88:I88)</f>
        <v>0</v>
      </c>
      <c r="D88" s="33">
        <v>0</v>
      </c>
      <c r="E88" s="34">
        <v>0</v>
      </c>
      <c r="F88" s="34">
        <v>0</v>
      </c>
      <c r="G88" s="34">
        <v>0</v>
      </c>
      <c r="H88" s="35">
        <v>0</v>
      </c>
      <c r="I88" s="34">
        <v>0</v>
      </c>
      <c r="J88" s="41"/>
      <c r="K88" s="4"/>
    </row>
    <row r="89" spans="1:11" s="12" customFormat="1" ht="27.6" customHeight="1" thickBot="1" x14ac:dyDescent="0.3">
      <c r="A89" s="37">
        <v>77</v>
      </c>
      <c r="B89" s="182" t="s">
        <v>138</v>
      </c>
      <c r="C89" s="183"/>
      <c r="D89" s="183"/>
      <c r="E89" s="183"/>
      <c r="F89" s="183"/>
      <c r="G89" s="183"/>
      <c r="H89" s="183"/>
      <c r="I89" s="183"/>
      <c r="J89" s="184"/>
    </row>
    <row r="90" spans="1:11" thickBot="1" x14ac:dyDescent="0.3">
      <c r="A90" s="16">
        <v>78</v>
      </c>
      <c r="B90" s="111" t="s">
        <v>14</v>
      </c>
      <c r="C90" s="112">
        <f>C91</f>
        <v>489.9</v>
      </c>
      <c r="D90" s="112">
        <f t="shared" ref="D90:I90" si="46">D91</f>
        <v>25.8</v>
      </c>
      <c r="E90" s="112">
        <f t="shared" si="46"/>
        <v>18.5</v>
      </c>
      <c r="F90" s="112">
        <f t="shared" si="46"/>
        <v>111.4</v>
      </c>
      <c r="G90" s="112">
        <f t="shared" si="46"/>
        <v>111.4</v>
      </c>
      <c r="H90" s="112">
        <f t="shared" si="46"/>
        <v>111.4</v>
      </c>
      <c r="I90" s="112">
        <f t="shared" si="46"/>
        <v>111.4</v>
      </c>
      <c r="J90" s="113"/>
      <c r="K90" s="4"/>
    </row>
    <row r="91" spans="1:11" thickBot="1" x14ac:dyDescent="0.3">
      <c r="A91" s="16">
        <v>79</v>
      </c>
      <c r="B91" s="114" t="s">
        <v>0</v>
      </c>
      <c r="C91" s="115">
        <f>D91+E91+F91+G91+H91+I91</f>
        <v>489.9</v>
      </c>
      <c r="D91" s="115">
        <f>D93+D113+D121</f>
        <v>25.8</v>
      </c>
      <c r="E91" s="115">
        <f t="shared" ref="E91:I91" si="47">E93+E113+E121</f>
        <v>18.5</v>
      </c>
      <c r="F91" s="115">
        <f t="shared" si="47"/>
        <v>111.4</v>
      </c>
      <c r="G91" s="115">
        <f t="shared" si="47"/>
        <v>111.4</v>
      </c>
      <c r="H91" s="115">
        <f t="shared" si="47"/>
        <v>111.4</v>
      </c>
      <c r="I91" s="115">
        <f t="shared" si="47"/>
        <v>111.4</v>
      </c>
      <c r="J91" s="116"/>
    </row>
    <row r="92" spans="1:11" thickBot="1" x14ac:dyDescent="0.3">
      <c r="A92" s="37">
        <v>80</v>
      </c>
      <c r="B92" s="103" t="s">
        <v>10</v>
      </c>
      <c r="C92" s="50">
        <f>C93</f>
        <v>195.10000000000002</v>
      </c>
      <c r="D92" s="50">
        <f t="shared" ref="D92:I92" si="48">D93</f>
        <v>12.8</v>
      </c>
      <c r="E92" s="50">
        <f t="shared" si="48"/>
        <v>12.7</v>
      </c>
      <c r="F92" s="50">
        <f t="shared" si="48"/>
        <v>42.4</v>
      </c>
      <c r="G92" s="50">
        <f t="shared" si="48"/>
        <v>42.4</v>
      </c>
      <c r="H92" s="50">
        <f t="shared" si="48"/>
        <v>42.4</v>
      </c>
      <c r="I92" s="50">
        <f t="shared" si="48"/>
        <v>42.4</v>
      </c>
      <c r="J92" s="81"/>
    </row>
    <row r="93" spans="1:11" ht="15" x14ac:dyDescent="0.25">
      <c r="A93" s="37">
        <v>81</v>
      </c>
      <c r="B93" s="105" t="s">
        <v>0</v>
      </c>
      <c r="C93" s="82">
        <f>D93+E93+F93+G93+H93+I93</f>
        <v>195.10000000000002</v>
      </c>
      <c r="D93" s="83">
        <f t="shared" ref="D93:I93" si="49">D95+D97+D99+D101+D103+D105+D107+D109+D111</f>
        <v>12.8</v>
      </c>
      <c r="E93" s="83">
        <f t="shared" si="49"/>
        <v>12.7</v>
      </c>
      <c r="F93" s="83">
        <f t="shared" si="49"/>
        <v>42.4</v>
      </c>
      <c r="G93" s="83">
        <f t="shared" si="49"/>
        <v>42.4</v>
      </c>
      <c r="H93" s="83">
        <f t="shared" si="49"/>
        <v>42.4</v>
      </c>
      <c r="I93" s="83">
        <f t="shared" si="49"/>
        <v>42.4</v>
      </c>
      <c r="J93" s="117"/>
    </row>
    <row r="94" spans="1:11" ht="66" customHeight="1" x14ac:dyDescent="0.25">
      <c r="A94" s="16">
        <v>82</v>
      </c>
      <c r="B94" s="22" t="s">
        <v>62</v>
      </c>
      <c r="C94" s="18">
        <f>C95</f>
        <v>0</v>
      </c>
      <c r="D94" s="19">
        <f t="shared" ref="D94:I94" si="50">D95</f>
        <v>0</v>
      </c>
      <c r="E94" s="20">
        <f t="shared" si="50"/>
        <v>0</v>
      </c>
      <c r="F94" s="20">
        <f t="shared" si="50"/>
        <v>0</v>
      </c>
      <c r="G94" s="20">
        <f t="shared" si="50"/>
        <v>0</v>
      </c>
      <c r="H94" s="30">
        <f t="shared" si="50"/>
        <v>0</v>
      </c>
      <c r="I94" s="20">
        <f t="shared" si="50"/>
        <v>0</v>
      </c>
      <c r="J94" s="21" t="s">
        <v>133</v>
      </c>
    </row>
    <row r="95" spans="1:11" ht="15" x14ac:dyDescent="0.25">
      <c r="A95" s="16">
        <v>83</v>
      </c>
      <c r="B95" s="22" t="s">
        <v>0</v>
      </c>
      <c r="C95" s="18">
        <f>SUM(D95:I95)</f>
        <v>0</v>
      </c>
      <c r="D95" s="19">
        <v>0</v>
      </c>
      <c r="E95" s="20">
        <v>0</v>
      </c>
      <c r="F95" s="20">
        <v>0</v>
      </c>
      <c r="G95" s="20">
        <v>0</v>
      </c>
      <c r="H95" s="30">
        <v>0</v>
      </c>
      <c r="I95" s="20">
        <v>0</v>
      </c>
      <c r="J95" s="21"/>
    </row>
    <row r="96" spans="1:11" ht="60.75" customHeight="1" x14ac:dyDescent="0.25">
      <c r="A96" s="37">
        <v>84</v>
      </c>
      <c r="B96" s="26" t="s">
        <v>158</v>
      </c>
      <c r="C96" s="18">
        <f>C97</f>
        <v>80.8</v>
      </c>
      <c r="D96" s="19">
        <f t="shared" ref="D96:I96" si="51">D97</f>
        <v>0</v>
      </c>
      <c r="E96" s="20">
        <f t="shared" si="51"/>
        <v>0</v>
      </c>
      <c r="F96" s="20">
        <f t="shared" si="51"/>
        <v>20.2</v>
      </c>
      <c r="G96" s="20">
        <f t="shared" si="51"/>
        <v>20.2</v>
      </c>
      <c r="H96" s="30">
        <f t="shared" si="51"/>
        <v>20.2</v>
      </c>
      <c r="I96" s="20">
        <f t="shared" si="51"/>
        <v>20.2</v>
      </c>
      <c r="J96" s="21" t="s">
        <v>133</v>
      </c>
    </row>
    <row r="97" spans="1:10" ht="15" x14ac:dyDescent="0.25">
      <c r="A97" s="37">
        <v>85</v>
      </c>
      <c r="B97" s="22" t="s">
        <v>0</v>
      </c>
      <c r="C97" s="18">
        <f>SUM(D97:I97)</f>
        <v>80.8</v>
      </c>
      <c r="D97" s="19">
        <v>0</v>
      </c>
      <c r="E97" s="20">
        <v>0</v>
      </c>
      <c r="F97" s="20">
        <v>20.2</v>
      </c>
      <c r="G97" s="20">
        <v>20.2</v>
      </c>
      <c r="H97" s="30">
        <v>20.2</v>
      </c>
      <c r="I97" s="20">
        <v>20.2</v>
      </c>
      <c r="J97" s="21"/>
    </row>
    <row r="98" spans="1:10" ht="80.25" customHeight="1" x14ac:dyDescent="0.25">
      <c r="A98" s="16">
        <v>86</v>
      </c>
      <c r="B98" s="22" t="s">
        <v>191</v>
      </c>
      <c r="C98" s="18">
        <f>SUM(D98:I98)</f>
        <v>0</v>
      </c>
      <c r="D98" s="19">
        <v>0</v>
      </c>
      <c r="E98" s="20">
        <v>0</v>
      </c>
      <c r="F98" s="20">
        <v>0</v>
      </c>
      <c r="G98" s="20">
        <v>0</v>
      </c>
      <c r="H98" s="30">
        <v>0</v>
      </c>
      <c r="I98" s="20">
        <v>0</v>
      </c>
      <c r="J98" s="21" t="s">
        <v>133</v>
      </c>
    </row>
    <row r="99" spans="1:10" ht="15.75" customHeight="1" x14ac:dyDescent="0.25">
      <c r="A99" s="16">
        <v>87</v>
      </c>
      <c r="B99" s="22" t="s">
        <v>0</v>
      </c>
      <c r="C99" s="18">
        <f>D99+E99+F99+G99+H99+I99</f>
        <v>0</v>
      </c>
      <c r="D99" s="19">
        <v>0</v>
      </c>
      <c r="E99" s="20">
        <v>0</v>
      </c>
      <c r="F99" s="20">
        <v>0</v>
      </c>
      <c r="G99" s="20">
        <v>0</v>
      </c>
      <c r="H99" s="30">
        <v>0</v>
      </c>
      <c r="I99" s="20">
        <v>0</v>
      </c>
      <c r="J99" s="24"/>
    </row>
    <row r="100" spans="1:10" ht="62.25" customHeight="1" x14ac:dyDescent="0.25">
      <c r="A100" s="37">
        <v>88</v>
      </c>
      <c r="B100" s="22" t="s">
        <v>104</v>
      </c>
      <c r="C100" s="18">
        <f t="shared" ref="C100:I100" si="52">C101</f>
        <v>25.5</v>
      </c>
      <c r="D100" s="19">
        <f t="shared" si="52"/>
        <v>12.8</v>
      </c>
      <c r="E100" s="20">
        <f t="shared" si="52"/>
        <v>12.7</v>
      </c>
      <c r="F100" s="20">
        <f t="shared" si="52"/>
        <v>0</v>
      </c>
      <c r="G100" s="20">
        <f t="shared" si="52"/>
        <v>0</v>
      </c>
      <c r="H100" s="30">
        <f t="shared" si="52"/>
        <v>0</v>
      </c>
      <c r="I100" s="20">
        <f t="shared" si="52"/>
        <v>0</v>
      </c>
      <c r="J100" s="21" t="s">
        <v>131</v>
      </c>
    </row>
    <row r="101" spans="1:10" ht="15" x14ac:dyDescent="0.25">
      <c r="A101" s="37">
        <v>89</v>
      </c>
      <c r="B101" s="22" t="s">
        <v>0</v>
      </c>
      <c r="C101" s="18">
        <f>SUM(D101:I101)</f>
        <v>25.5</v>
      </c>
      <c r="D101" s="19">
        <v>12.8</v>
      </c>
      <c r="E101" s="20">
        <v>12.7</v>
      </c>
      <c r="F101" s="20">
        <v>0</v>
      </c>
      <c r="G101" s="20">
        <v>0</v>
      </c>
      <c r="H101" s="30">
        <v>0</v>
      </c>
      <c r="I101" s="20">
        <v>0</v>
      </c>
      <c r="J101" s="21"/>
    </row>
    <row r="102" spans="1:10" ht="51" x14ac:dyDescent="0.25">
      <c r="A102" s="16">
        <v>90</v>
      </c>
      <c r="B102" s="22" t="s">
        <v>54</v>
      </c>
      <c r="C102" s="18">
        <f t="shared" ref="C102:I102" si="53">C103</f>
        <v>36.799999999999997</v>
      </c>
      <c r="D102" s="19">
        <f t="shared" si="53"/>
        <v>0</v>
      </c>
      <c r="E102" s="20">
        <f t="shared" si="53"/>
        <v>0</v>
      </c>
      <c r="F102" s="20">
        <f t="shared" si="53"/>
        <v>9.1999999999999993</v>
      </c>
      <c r="G102" s="20">
        <f t="shared" si="53"/>
        <v>9.1999999999999993</v>
      </c>
      <c r="H102" s="30">
        <f t="shared" si="53"/>
        <v>9.1999999999999993</v>
      </c>
      <c r="I102" s="20">
        <f t="shared" si="53"/>
        <v>9.1999999999999993</v>
      </c>
      <c r="J102" s="21" t="s">
        <v>132</v>
      </c>
    </row>
    <row r="103" spans="1:10" ht="15" x14ac:dyDescent="0.25">
      <c r="A103" s="16">
        <v>91</v>
      </c>
      <c r="B103" s="40" t="s">
        <v>0</v>
      </c>
      <c r="C103" s="32">
        <f>SUM(D103:I103)</f>
        <v>36.799999999999997</v>
      </c>
      <c r="D103" s="33">
        <v>0</v>
      </c>
      <c r="E103" s="34">
        <v>0</v>
      </c>
      <c r="F103" s="34">
        <v>9.1999999999999993</v>
      </c>
      <c r="G103" s="34">
        <v>9.1999999999999993</v>
      </c>
      <c r="H103" s="35">
        <v>9.1999999999999993</v>
      </c>
      <c r="I103" s="34">
        <v>9.1999999999999993</v>
      </c>
      <c r="J103" s="21"/>
    </row>
    <row r="104" spans="1:10" ht="38.25" x14ac:dyDescent="0.25">
      <c r="A104" s="37">
        <v>92</v>
      </c>
      <c r="B104" s="68" t="s">
        <v>196</v>
      </c>
      <c r="C104" s="20">
        <f t="shared" ref="C104:I104" si="54">C105</f>
        <v>0</v>
      </c>
      <c r="D104" s="20">
        <f t="shared" si="54"/>
        <v>0</v>
      </c>
      <c r="E104" s="20">
        <f t="shared" si="54"/>
        <v>0</v>
      </c>
      <c r="F104" s="20">
        <f t="shared" si="54"/>
        <v>0</v>
      </c>
      <c r="G104" s="20">
        <f t="shared" si="54"/>
        <v>0</v>
      </c>
      <c r="H104" s="30">
        <f t="shared" si="54"/>
        <v>0</v>
      </c>
      <c r="I104" s="20">
        <f t="shared" si="54"/>
        <v>0</v>
      </c>
      <c r="J104" s="172" t="s">
        <v>195</v>
      </c>
    </row>
    <row r="105" spans="1:10" ht="15" x14ac:dyDescent="0.25">
      <c r="A105" s="37">
        <v>93</v>
      </c>
      <c r="B105" s="68" t="s">
        <v>0</v>
      </c>
      <c r="C105" s="20">
        <f>SUM(D105:I105)</f>
        <v>0</v>
      </c>
      <c r="D105" s="20">
        <v>0</v>
      </c>
      <c r="E105" s="20">
        <v>0</v>
      </c>
      <c r="F105" s="20">
        <v>0</v>
      </c>
      <c r="G105" s="20">
        <v>0</v>
      </c>
      <c r="H105" s="30">
        <v>0</v>
      </c>
      <c r="I105" s="20">
        <v>0</v>
      </c>
      <c r="J105" s="21"/>
    </row>
    <row r="106" spans="1:10" ht="56.25" customHeight="1" x14ac:dyDescent="0.25">
      <c r="A106" s="16">
        <v>94</v>
      </c>
      <c r="B106" s="68" t="s">
        <v>197</v>
      </c>
      <c r="C106" s="20">
        <f t="shared" ref="C106:I106" si="55">C107</f>
        <v>0</v>
      </c>
      <c r="D106" s="20">
        <f t="shared" si="55"/>
        <v>0</v>
      </c>
      <c r="E106" s="20">
        <f t="shared" si="55"/>
        <v>0</v>
      </c>
      <c r="F106" s="20">
        <f t="shared" si="55"/>
        <v>0</v>
      </c>
      <c r="G106" s="20">
        <f t="shared" si="55"/>
        <v>0</v>
      </c>
      <c r="H106" s="30">
        <f t="shared" si="55"/>
        <v>0</v>
      </c>
      <c r="I106" s="20">
        <f t="shared" si="55"/>
        <v>0</v>
      </c>
      <c r="J106" s="172" t="s">
        <v>195</v>
      </c>
    </row>
    <row r="107" spans="1:10" ht="15" x14ac:dyDescent="0.25">
      <c r="A107" s="16">
        <v>95</v>
      </c>
      <c r="B107" s="68" t="s">
        <v>0</v>
      </c>
      <c r="C107" s="20">
        <f>SUM(D107:I107)</f>
        <v>0</v>
      </c>
      <c r="D107" s="20">
        <v>0</v>
      </c>
      <c r="E107" s="20">
        <v>0</v>
      </c>
      <c r="F107" s="20">
        <v>0</v>
      </c>
      <c r="G107" s="20">
        <v>0</v>
      </c>
      <c r="H107" s="30">
        <v>0</v>
      </c>
      <c r="I107" s="20">
        <v>0</v>
      </c>
      <c r="J107" s="21"/>
    </row>
    <row r="108" spans="1:10" ht="41.25" customHeight="1" x14ac:dyDescent="0.25">
      <c r="A108" s="37">
        <v>96</v>
      </c>
      <c r="B108" s="68" t="s">
        <v>198</v>
      </c>
      <c r="C108" s="20">
        <f t="shared" ref="C108:I108" si="56">C109</f>
        <v>52</v>
      </c>
      <c r="D108" s="20">
        <f t="shared" si="56"/>
        <v>0</v>
      </c>
      <c r="E108" s="20">
        <f t="shared" si="56"/>
        <v>0</v>
      </c>
      <c r="F108" s="20">
        <f t="shared" si="56"/>
        <v>13</v>
      </c>
      <c r="G108" s="20">
        <f t="shared" si="56"/>
        <v>13</v>
      </c>
      <c r="H108" s="30">
        <f t="shared" si="56"/>
        <v>13</v>
      </c>
      <c r="I108" s="20">
        <f t="shared" si="56"/>
        <v>13</v>
      </c>
      <c r="J108" s="173" t="s">
        <v>131</v>
      </c>
    </row>
    <row r="109" spans="1:10" ht="15" x14ac:dyDescent="0.25">
      <c r="A109" s="37">
        <v>97</v>
      </c>
      <c r="B109" s="68" t="s">
        <v>0</v>
      </c>
      <c r="C109" s="20">
        <f>SUM(D109:I109)</f>
        <v>52</v>
      </c>
      <c r="D109" s="20">
        <v>0</v>
      </c>
      <c r="E109" s="20">
        <v>0</v>
      </c>
      <c r="F109" s="20">
        <v>13</v>
      </c>
      <c r="G109" s="20">
        <v>13</v>
      </c>
      <c r="H109" s="30">
        <v>13</v>
      </c>
      <c r="I109" s="20">
        <v>13</v>
      </c>
      <c r="J109" s="21"/>
    </row>
    <row r="110" spans="1:10" ht="38.25" x14ac:dyDescent="0.25">
      <c r="A110" s="16">
        <v>98</v>
      </c>
      <c r="B110" s="68" t="s">
        <v>199</v>
      </c>
      <c r="C110" s="20">
        <f t="shared" ref="C110:I110" si="57">C111</f>
        <v>0</v>
      </c>
      <c r="D110" s="20">
        <f t="shared" si="57"/>
        <v>0</v>
      </c>
      <c r="E110" s="20">
        <f t="shared" si="57"/>
        <v>0</v>
      </c>
      <c r="F110" s="20">
        <f t="shared" si="57"/>
        <v>0</v>
      </c>
      <c r="G110" s="20">
        <f t="shared" si="57"/>
        <v>0</v>
      </c>
      <c r="H110" s="30">
        <f t="shared" si="57"/>
        <v>0</v>
      </c>
      <c r="I110" s="20">
        <f t="shared" si="57"/>
        <v>0</v>
      </c>
      <c r="J110" s="172" t="s">
        <v>195</v>
      </c>
    </row>
    <row r="111" spans="1:10" ht="15" x14ac:dyDescent="0.25">
      <c r="A111" s="16">
        <v>99</v>
      </c>
      <c r="B111" s="68" t="s">
        <v>0</v>
      </c>
      <c r="C111" s="20">
        <f>SUM(D111:I111)</f>
        <v>0</v>
      </c>
      <c r="D111" s="20">
        <v>0</v>
      </c>
      <c r="E111" s="20">
        <v>0</v>
      </c>
      <c r="F111" s="20">
        <v>0</v>
      </c>
      <c r="G111" s="20">
        <v>0</v>
      </c>
      <c r="H111" s="30">
        <v>0</v>
      </c>
      <c r="I111" s="20">
        <v>0</v>
      </c>
      <c r="J111" s="21"/>
    </row>
    <row r="112" spans="1:10" ht="26.25" thickBot="1" x14ac:dyDescent="0.3">
      <c r="A112" s="37">
        <v>100</v>
      </c>
      <c r="B112" s="134" t="s">
        <v>11</v>
      </c>
      <c r="C112" s="135">
        <f>C113</f>
        <v>149.6</v>
      </c>
      <c r="D112" s="135">
        <f>D113</f>
        <v>2.8</v>
      </c>
      <c r="E112" s="135">
        <f t="shared" ref="E112:I112" si="58">E113</f>
        <v>2.8</v>
      </c>
      <c r="F112" s="135">
        <f t="shared" si="58"/>
        <v>36</v>
      </c>
      <c r="G112" s="135">
        <f>G113</f>
        <v>36</v>
      </c>
      <c r="H112" s="135">
        <f t="shared" si="58"/>
        <v>36</v>
      </c>
      <c r="I112" s="135">
        <f t="shared" si="58"/>
        <v>36</v>
      </c>
      <c r="J112" s="136"/>
    </row>
    <row r="113" spans="1:11" ht="15" x14ac:dyDescent="0.25">
      <c r="A113" s="37">
        <v>101</v>
      </c>
      <c r="B113" s="92" t="s">
        <v>0</v>
      </c>
      <c r="C113" s="74">
        <f t="shared" ref="C113" si="59">C115+C117</f>
        <v>149.6</v>
      </c>
      <c r="D113" s="75">
        <f t="shared" ref="D113:I113" si="60">D115+D117+D119</f>
        <v>2.8</v>
      </c>
      <c r="E113" s="57">
        <f t="shared" si="60"/>
        <v>2.8</v>
      </c>
      <c r="F113" s="57">
        <f t="shared" si="60"/>
        <v>36</v>
      </c>
      <c r="G113" s="57">
        <f t="shared" si="60"/>
        <v>36</v>
      </c>
      <c r="H113" s="57">
        <f t="shared" si="60"/>
        <v>36</v>
      </c>
      <c r="I113" s="57">
        <f t="shared" si="60"/>
        <v>36</v>
      </c>
      <c r="J113" s="71"/>
      <c r="K113" s="4"/>
    </row>
    <row r="114" spans="1:11" ht="51" x14ac:dyDescent="0.25">
      <c r="A114" s="16">
        <v>102</v>
      </c>
      <c r="B114" s="22" t="s">
        <v>57</v>
      </c>
      <c r="C114" s="18">
        <f>C115</f>
        <v>0</v>
      </c>
      <c r="D114" s="19">
        <f t="shared" ref="D114:I114" si="61">D115</f>
        <v>0</v>
      </c>
      <c r="E114" s="20">
        <f t="shared" si="61"/>
        <v>0</v>
      </c>
      <c r="F114" s="20">
        <f t="shared" si="61"/>
        <v>0</v>
      </c>
      <c r="G114" s="20">
        <f t="shared" si="61"/>
        <v>0</v>
      </c>
      <c r="H114" s="30">
        <f t="shared" si="61"/>
        <v>0</v>
      </c>
      <c r="I114" s="20">
        <f t="shared" si="61"/>
        <v>0</v>
      </c>
      <c r="J114" s="21" t="s">
        <v>131</v>
      </c>
    </row>
    <row r="115" spans="1:11" ht="15" x14ac:dyDescent="0.25">
      <c r="A115" s="16">
        <v>103</v>
      </c>
      <c r="B115" s="22" t="s">
        <v>0</v>
      </c>
      <c r="C115" s="18">
        <f>SUM(D115:I115)</f>
        <v>0</v>
      </c>
      <c r="D115" s="19">
        <v>0</v>
      </c>
      <c r="E115" s="20">
        <v>0</v>
      </c>
      <c r="F115" s="20">
        <v>0</v>
      </c>
      <c r="G115" s="20">
        <v>0</v>
      </c>
      <c r="H115" s="30">
        <v>0</v>
      </c>
      <c r="I115" s="20">
        <v>0</v>
      </c>
      <c r="J115" s="21"/>
    </row>
    <row r="116" spans="1:11" ht="78.75" customHeight="1" x14ac:dyDescent="0.25">
      <c r="A116" s="37">
        <v>104</v>
      </c>
      <c r="B116" s="22" t="s">
        <v>60</v>
      </c>
      <c r="C116" s="18">
        <f>C117</f>
        <v>149.6</v>
      </c>
      <c r="D116" s="19">
        <f t="shared" ref="D116:I116" si="62">D117</f>
        <v>2.8</v>
      </c>
      <c r="E116" s="20">
        <f t="shared" si="62"/>
        <v>2.8</v>
      </c>
      <c r="F116" s="20">
        <f t="shared" si="62"/>
        <v>36</v>
      </c>
      <c r="G116" s="20">
        <f t="shared" si="62"/>
        <v>36</v>
      </c>
      <c r="H116" s="30">
        <f t="shared" si="62"/>
        <v>36</v>
      </c>
      <c r="I116" s="20">
        <f t="shared" si="62"/>
        <v>36</v>
      </c>
      <c r="J116" s="21" t="s">
        <v>133</v>
      </c>
    </row>
    <row r="117" spans="1:11" ht="15" x14ac:dyDescent="0.25">
      <c r="A117" s="37">
        <v>105</v>
      </c>
      <c r="B117" s="40" t="s">
        <v>0</v>
      </c>
      <c r="C117" s="32">
        <f>SUM(D117:I117)</f>
        <v>149.6</v>
      </c>
      <c r="D117" s="33">
        <v>2.8</v>
      </c>
      <c r="E117" s="34">
        <v>2.8</v>
      </c>
      <c r="F117" s="34">
        <v>36</v>
      </c>
      <c r="G117" s="34">
        <v>36</v>
      </c>
      <c r="H117" s="35">
        <v>36</v>
      </c>
      <c r="I117" s="34">
        <v>36</v>
      </c>
      <c r="J117" s="41"/>
    </row>
    <row r="118" spans="1:11" ht="51" x14ac:dyDescent="0.25">
      <c r="A118" s="16">
        <v>106</v>
      </c>
      <c r="B118" s="68" t="s">
        <v>200</v>
      </c>
      <c r="C118" s="20">
        <f t="shared" ref="C118:I118" si="63">C119</f>
        <v>0</v>
      </c>
      <c r="D118" s="20">
        <f t="shared" si="63"/>
        <v>0</v>
      </c>
      <c r="E118" s="20">
        <f t="shared" si="63"/>
        <v>0</v>
      </c>
      <c r="F118" s="20">
        <f t="shared" si="63"/>
        <v>0</v>
      </c>
      <c r="G118" s="20">
        <f t="shared" si="63"/>
        <v>0</v>
      </c>
      <c r="H118" s="30">
        <f t="shared" si="63"/>
        <v>0</v>
      </c>
      <c r="I118" s="20">
        <f t="shared" si="63"/>
        <v>0</v>
      </c>
      <c r="J118" s="172" t="s">
        <v>195</v>
      </c>
    </row>
    <row r="119" spans="1:11" ht="15" x14ac:dyDescent="0.25">
      <c r="A119" s="16">
        <v>107</v>
      </c>
      <c r="B119" s="68" t="s">
        <v>0</v>
      </c>
      <c r="C119" s="20">
        <f>SUM(D119:I119)</f>
        <v>0</v>
      </c>
      <c r="D119" s="20">
        <v>0</v>
      </c>
      <c r="E119" s="20">
        <v>0</v>
      </c>
      <c r="F119" s="20">
        <v>0</v>
      </c>
      <c r="G119" s="20">
        <v>0</v>
      </c>
      <c r="H119" s="30">
        <v>0</v>
      </c>
      <c r="I119" s="20">
        <v>0</v>
      </c>
      <c r="J119" s="21"/>
    </row>
    <row r="120" spans="1:11" thickBot="1" x14ac:dyDescent="0.3">
      <c r="A120" s="37">
        <v>108</v>
      </c>
      <c r="B120" s="137" t="s">
        <v>12</v>
      </c>
      <c r="C120" s="138">
        <f>C121</f>
        <v>145.19999999999999</v>
      </c>
      <c r="D120" s="138">
        <f t="shared" ref="D120:I120" si="64">D121</f>
        <v>10.199999999999999</v>
      </c>
      <c r="E120" s="138">
        <f t="shared" si="64"/>
        <v>3</v>
      </c>
      <c r="F120" s="138">
        <f t="shared" si="64"/>
        <v>33</v>
      </c>
      <c r="G120" s="138">
        <f t="shared" si="64"/>
        <v>33</v>
      </c>
      <c r="H120" s="138">
        <f t="shared" si="64"/>
        <v>33</v>
      </c>
      <c r="I120" s="138">
        <f t="shared" si="64"/>
        <v>33</v>
      </c>
      <c r="J120" s="139"/>
    </row>
    <row r="121" spans="1:11" ht="15" x14ac:dyDescent="0.25">
      <c r="A121" s="37">
        <v>109</v>
      </c>
      <c r="B121" s="119" t="s">
        <v>0</v>
      </c>
      <c r="C121" s="120">
        <f>D121+E121+F121+G121+H121+I121</f>
        <v>145.19999999999999</v>
      </c>
      <c r="D121" s="121">
        <f>D123+D125+D127</f>
        <v>10.199999999999999</v>
      </c>
      <c r="E121" s="121">
        <f t="shared" ref="E121:I121" si="65">E123+E125+E127</f>
        <v>3</v>
      </c>
      <c r="F121" s="121">
        <f t="shared" si="65"/>
        <v>33</v>
      </c>
      <c r="G121" s="121">
        <f t="shared" si="65"/>
        <v>33</v>
      </c>
      <c r="H121" s="121">
        <f t="shared" si="65"/>
        <v>33</v>
      </c>
      <c r="I121" s="121">
        <f t="shared" si="65"/>
        <v>33</v>
      </c>
      <c r="J121" s="122"/>
    </row>
    <row r="122" spans="1:11" ht="68.25" customHeight="1" x14ac:dyDescent="0.25">
      <c r="A122" s="16">
        <v>110</v>
      </c>
      <c r="B122" s="22" t="s">
        <v>184</v>
      </c>
      <c r="C122" s="18">
        <f>C123</f>
        <v>0</v>
      </c>
      <c r="D122" s="19">
        <f t="shared" ref="D122:I122" si="66">D123</f>
        <v>0</v>
      </c>
      <c r="E122" s="20">
        <f t="shared" si="66"/>
        <v>0</v>
      </c>
      <c r="F122" s="20">
        <f t="shared" si="66"/>
        <v>0</v>
      </c>
      <c r="G122" s="20">
        <f t="shared" si="66"/>
        <v>0</v>
      </c>
      <c r="H122" s="20">
        <f t="shared" si="66"/>
        <v>0</v>
      </c>
      <c r="I122" s="20">
        <f t="shared" si="66"/>
        <v>0</v>
      </c>
      <c r="J122" s="21" t="s">
        <v>133</v>
      </c>
    </row>
    <row r="123" spans="1:11" ht="15" x14ac:dyDescent="0.25">
      <c r="A123" s="16">
        <v>111</v>
      </c>
      <c r="B123" s="22" t="s">
        <v>0</v>
      </c>
      <c r="C123" s="18">
        <f>D123+E123+F123+G123+H123+I123</f>
        <v>0</v>
      </c>
      <c r="D123" s="19">
        <v>0</v>
      </c>
      <c r="E123" s="20">
        <v>0</v>
      </c>
      <c r="F123" s="20">
        <v>0</v>
      </c>
      <c r="G123" s="20">
        <v>0</v>
      </c>
      <c r="H123" s="30">
        <v>0</v>
      </c>
      <c r="I123" s="20">
        <v>0</v>
      </c>
      <c r="J123" s="21"/>
    </row>
    <row r="124" spans="1:11" ht="79.5" customHeight="1" x14ac:dyDescent="0.25">
      <c r="A124" s="37">
        <v>112</v>
      </c>
      <c r="B124" s="22" t="s">
        <v>55</v>
      </c>
      <c r="C124" s="18">
        <f>C125</f>
        <v>18</v>
      </c>
      <c r="D124" s="19">
        <f>D125</f>
        <v>3</v>
      </c>
      <c r="E124" s="20">
        <f t="shared" ref="E124:I124" si="67">E125</f>
        <v>3</v>
      </c>
      <c r="F124" s="20">
        <f t="shared" si="67"/>
        <v>3</v>
      </c>
      <c r="G124" s="20">
        <f t="shared" si="67"/>
        <v>3</v>
      </c>
      <c r="H124" s="20">
        <f t="shared" si="67"/>
        <v>3</v>
      </c>
      <c r="I124" s="20">
        <f t="shared" si="67"/>
        <v>3</v>
      </c>
      <c r="J124" s="21" t="s">
        <v>133</v>
      </c>
    </row>
    <row r="125" spans="1:11" ht="18.75" customHeight="1" x14ac:dyDescent="0.25">
      <c r="A125" s="37">
        <v>113</v>
      </c>
      <c r="B125" s="22" t="s">
        <v>0</v>
      </c>
      <c r="C125" s="18">
        <f>D125+E125+F125+G125+H125+I125</f>
        <v>18</v>
      </c>
      <c r="D125" s="19">
        <v>3</v>
      </c>
      <c r="E125" s="20">
        <v>3</v>
      </c>
      <c r="F125" s="20">
        <v>3</v>
      </c>
      <c r="G125" s="20">
        <v>3</v>
      </c>
      <c r="H125" s="30">
        <v>3</v>
      </c>
      <c r="I125" s="20">
        <v>3</v>
      </c>
      <c r="J125" s="21"/>
    </row>
    <row r="126" spans="1:11" ht="41.25" customHeight="1" x14ac:dyDescent="0.25">
      <c r="A126" s="16">
        <v>114</v>
      </c>
      <c r="B126" s="22" t="s">
        <v>192</v>
      </c>
      <c r="C126" s="18">
        <f>C127</f>
        <v>127.2</v>
      </c>
      <c r="D126" s="19">
        <f>D127</f>
        <v>7.2</v>
      </c>
      <c r="E126" s="20">
        <f t="shared" ref="E126:I126" si="68">E127</f>
        <v>0</v>
      </c>
      <c r="F126" s="20">
        <f t="shared" si="68"/>
        <v>30</v>
      </c>
      <c r="G126" s="20">
        <f t="shared" si="68"/>
        <v>30</v>
      </c>
      <c r="H126" s="20">
        <f t="shared" si="68"/>
        <v>30</v>
      </c>
      <c r="I126" s="20">
        <f t="shared" si="68"/>
        <v>30</v>
      </c>
      <c r="J126" s="21" t="s">
        <v>133</v>
      </c>
    </row>
    <row r="127" spans="1:11" thickBot="1" x14ac:dyDescent="0.3">
      <c r="A127" s="16">
        <v>115</v>
      </c>
      <c r="B127" s="40" t="s">
        <v>0</v>
      </c>
      <c r="C127" s="32">
        <f>D127+E127+F127+G127+H127+I127</f>
        <v>127.2</v>
      </c>
      <c r="D127" s="33">
        <v>7.2</v>
      </c>
      <c r="E127" s="34">
        <v>0</v>
      </c>
      <c r="F127" s="34">
        <v>30</v>
      </c>
      <c r="G127" s="34">
        <v>30</v>
      </c>
      <c r="H127" s="35">
        <v>30</v>
      </c>
      <c r="I127" s="34">
        <v>30</v>
      </c>
      <c r="J127" s="41"/>
    </row>
    <row r="128" spans="1:11" ht="36.75" customHeight="1" thickBot="1" x14ac:dyDescent="0.3">
      <c r="A128" s="37">
        <v>116</v>
      </c>
      <c r="B128" s="189" t="s">
        <v>137</v>
      </c>
      <c r="C128" s="189"/>
      <c r="D128" s="189"/>
      <c r="E128" s="189"/>
      <c r="F128" s="189"/>
      <c r="G128" s="189"/>
      <c r="H128" s="189"/>
      <c r="I128" s="189"/>
      <c r="J128" s="189"/>
    </row>
    <row r="129" spans="1:10" thickBot="1" x14ac:dyDescent="0.3">
      <c r="A129" s="37">
        <v>117</v>
      </c>
      <c r="B129" s="111" t="s">
        <v>8</v>
      </c>
      <c r="C129" s="112">
        <f>C130</f>
        <v>2019.2</v>
      </c>
      <c r="D129" s="112">
        <f>D130</f>
        <v>52.900000000000006</v>
      </c>
      <c r="E129" s="112">
        <f t="shared" ref="E129:I129" si="69">E130</f>
        <v>62.300000000000004</v>
      </c>
      <c r="F129" s="112">
        <f t="shared" si="69"/>
        <v>476</v>
      </c>
      <c r="G129" s="112">
        <f t="shared" si="69"/>
        <v>476</v>
      </c>
      <c r="H129" s="112">
        <f t="shared" si="69"/>
        <v>476</v>
      </c>
      <c r="I129" s="112">
        <f t="shared" si="69"/>
        <v>476</v>
      </c>
      <c r="J129" s="113"/>
    </row>
    <row r="130" spans="1:10" thickBot="1" x14ac:dyDescent="0.3">
      <c r="A130" s="16">
        <v>118</v>
      </c>
      <c r="B130" s="114" t="s">
        <v>0</v>
      </c>
      <c r="C130" s="115">
        <f>D130+E130+F130+G130+H130+I130</f>
        <v>2019.2</v>
      </c>
      <c r="D130" s="123">
        <f>D132+D164+D172+D178</f>
        <v>52.900000000000006</v>
      </c>
      <c r="E130" s="123">
        <f t="shared" ref="E130:I130" si="70">E132+E164+E172+E178</f>
        <v>62.300000000000004</v>
      </c>
      <c r="F130" s="123">
        <f t="shared" si="70"/>
        <v>476</v>
      </c>
      <c r="G130" s="123">
        <f t="shared" si="70"/>
        <v>476</v>
      </c>
      <c r="H130" s="123">
        <f t="shared" si="70"/>
        <v>476</v>
      </c>
      <c r="I130" s="123">
        <f t="shared" si="70"/>
        <v>476</v>
      </c>
      <c r="J130" s="116"/>
    </row>
    <row r="131" spans="1:10" thickBot="1" x14ac:dyDescent="0.3">
      <c r="A131" s="16">
        <v>119</v>
      </c>
      <c r="B131" s="103" t="s">
        <v>10</v>
      </c>
      <c r="C131" s="50">
        <f>C132</f>
        <v>748.3</v>
      </c>
      <c r="D131" s="50">
        <f>D132</f>
        <v>6.7</v>
      </c>
      <c r="E131" s="50">
        <f t="shared" ref="E131:I131" si="71">E132</f>
        <v>37.6</v>
      </c>
      <c r="F131" s="50">
        <f t="shared" si="71"/>
        <v>176</v>
      </c>
      <c r="G131" s="50">
        <f t="shared" si="71"/>
        <v>176</v>
      </c>
      <c r="H131" s="50">
        <f t="shared" si="71"/>
        <v>176</v>
      </c>
      <c r="I131" s="50">
        <f t="shared" si="71"/>
        <v>176</v>
      </c>
      <c r="J131" s="104"/>
    </row>
    <row r="132" spans="1:10" ht="15" x14ac:dyDescent="0.25">
      <c r="A132" s="37">
        <v>120</v>
      </c>
      <c r="B132" s="105" t="s">
        <v>0</v>
      </c>
      <c r="C132" s="82">
        <f>D132+E132+F132+G132+H132+I132</f>
        <v>748.3</v>
      </c>
      <c r="D132" s="124">
        <f t="shared" ref="D132:I132" si="72">D134+D136+D138+D140+D142+D144+D146+D148+D150+D152+D154+D156+D158+D160</f>
        <v>6.7</v>
      </c>
      <c r="E132" s="124">
        <f t="shared" si="72"/>
        <v>37.6</v>
      </c>
      <c r="F132" s="124">
        <f t="shared" si="72"/>
        <v>176</v>
      </c>
      <c r="G132" s="124">
        <f t="shared" si="72"/>
        <v>176</v>
      </c>
      <c r="H132" s="124">
        <f t="shared" si="72"/>
        <v>176</v>
      </c>
      <c r="I132" s="124">
        <f t="shared" si="72"/>
        <v>176</v>
      </c>
      <c r="J132" s="125"/>
    </row>
    <row r="133" spans="1:10" ht="41.25" customHeight="1" x14ac:dyDescent="0.25">
      <c r="A133" s="37">
        <v>121</v>
      </c>
      <c r="B133" s="38" t="s">
        <v>79</v>
      </c>
      <c r="C133" s="18">
        <f t="shared" ref="C133:I133" si="73">C134</f>
        <v>39</v>
      </c>
      <c r="D133" s="19">
        <f t="shared" si="73"/>
        <v>0</v>
      </c>
      <c r="E133" s="20">
        <f t="shared" si="73"/>
        <v>31</v>
      </c>
      <c r="F133" s="20">
        <f t="shared" si="73"/>
        <v>2</v>
      </c>
      <c r="G133" s="20">
        <f t="shared" si="73"/>
        <v>2</v>
      </c>
      <c r="H133" s="30">
        <f t="shared" si="73"/>
        <v>2</v>
      </c>
      <c r="I133" s="20">
        <f t="shared" si="73"/>
        <v>2</v>
      </c>
      <c r="J133" s="21" t="s">
        <v>134</v>
      </c>
    </row>
    <row r="134" spans="1:10" ht="15" x14ac:dyDescent="0.25">
      <c r="A134" s="16">
        <v>122</v>
      </c>
      <c r="B134" s="17" t="s">
        <v>0</v>
      </c>
      <c r="C134" s="18">
        <f>SUM(D134:I134)</f>
        <v>39</v>
      </c>
      <c r="D134" s="19">
        <v>0</v>
      </c>
      <c r="E134" s="20">
        <v>31</v>
      </c>
      <c r="F134" s="20">
        <v>2</v>
      </c>
      <c r="G134" s="20">
        <v>2</v>
      </c>
      <c r="H134" s="30">
        <v>2</v>
      </c>
      <c r="I134" s="20">
        <v>2</v>
      </c>
      <c r="J134" s="24"/>
    </row>
    <row r="135" spans="1:10" ht="38.25" x14ac:dyDescent="0.25">
      <c r="A135" s="16">
        <v>123</v>
      </c>
      <c r="B135" s="38" t="s">
        <v>183</v>
      </c>
      <c r="C135" s="18">
        <f t="shared" ref="C135:I135" si="74">C136</f>
        <v>0</v>
      </c>
      <c r="D135" s="19">
        <f t="shared" si="74"/>
        <v>0</v>
      </c>
      <c r="E135" s="20">
        <f t="shared" si="74"/>
        <v>0</v>
      </c>
      <c r="F135" s="20">
        <f t="shared" si="74"/>
        <v>0</v>
      </c>
      <c r="G135" s="20">
        <f t="shared" si="74"/>
        <v>0</v>
      </c>
      <c r="H135" s="30">
        <f t="shared" si="74"/>
        <v>0</v>
      </c>
      <c r="I135" s="20">
        <f t="shared" si="74"/>
        <v>0</v>
      </c>
      <c r="J135" s="21" t="s">
        <v>135</v>
      </c>
    </row>
    <row r="136" spans="1:10" ht="15" x14ac:dyDescent="0.25">
      <c r="A136" s="37">
        <v>124</v>
      </c>
      <c r="B136" s="17" t="s">
        <v>0</v>
      </c>
      <c r="C136" s="18">
        <f>SUM(D136:I136)</f>
        <v>0</v>
      </c>
      <c r="D136" s="19">
        <v>0</v>
      </c>
      <c r="E136" s="20">
        <v>0</v>
      </c>
      <c r="F136" s="20">
        <v>0</v>
      </c>
      <c r="G136" s="20">
        <v>0</v>
      </c>
      <c r="H136" s="30">
        <v>0</v>
      </c>
      <c r="I136" s="20">
        <v>0</v>
      </c>
      <c r="J136" s="24"/>
    </row>
    <row r="137" spans="1:10" ht="93.75" customHeight="1" x14ac:dyDescent="0.25">
      <c r="A137" s="37">
        <v>125</v>
      </c>
      <c r="B137" s="26" t="s">
        <v>58</v>
      </c>
      <c r="C137" s="18">
        <f t="shared" ref="C137:I137" si="75">C138</f>
        <v>0</v>
      </c>
      <c r="D137" s="19">
        <f t="shared" si="75"/>
        <v>0</v>
      </c>
      <c r="E137" s="20">
        <f t="shared" si="75"/>
        <v>0</v>
      </c>
      <c r="F137" s="19">
        <f t="shared" si="75"/>
        <v>0</v>
      </c>
      <c r="G137" s="20">
        <f t="shared" si="75"/>
        <v>0</v>
      </c>
      <c r="H137" s="19">
        <f t="shared" si="75"/>
        <v>0</v>
      </c>
      <c r="I137" s="20">
        <f t="shared" si="75"/>
        <v>0</v>
      </c>
      <c r="J137" s="21" t="s">
        <v>136</v>
      </c>
    </row>
    <row r="138" spans="1:10" ht="15" x14ac:dyDescent="0.25">
      <c r="A138" s="16">
        <v>126</v>
      </c>
      <c r="B138" s="17" t="s">
        <v>0</v>
      </c>
      <c r="C138" s="18">
        <f>D138+E138+F138+G138+H138+I138</f>
        <v>0</v>
      </c>
      <c r="D138" s="19">
        <v>0</v>
      </c>
      <c r="E138" s="20">
        <v>0</v>
      </c>
      <c r="F138" s="20">
        <v>0</v>
      </c>
      <c r="G138" s="20">
        <v>0</v>
      </c>
      <c r="H138" s="30">
        <v>0</v>
      </c>
      <c r="I138" s="20">
        <v>0</v>
      </c>
      <c r="J138" s="24"/>
    </row>
    <row r="139" spans="1:10" ht="92.25" customHeight="1" x14ac:dyDescent="0.25">
      <c r="A139" s="16">
        <v>127</v>
      </c>
      <c r="B139" s="22" t="s">
        <v>61</v>
      </c>
      <c r="C139" s="18">
        <f>SUM(D139:I139)</f>
        <v>480</v>
      </c>
      <c r="D139" s="19">
        <f t="shared" ref="D139:I139" si="76">D140</f>
        <v>0</v>
      </c>
      <c r="E139" s="20">
        <f t="shared" si="76"/>
        <v>0</v>
      </c>
      <c r="F139" s="19">
        <f t="shared" si="76"/>
        <v>120</v>
      </c>
      <c r="G139" s="20">
        <f t="shared" si="76"/>
        <v>120</v>
      </c>
      <c r="H139" s="19">
        <f t="shared" si="76"/>
        <v>120</v>
      </c>
      <c r="I139" s="20">
        <f t="shared" si="76"/>
        <v>120</v>
      </c>
      <c r="J139" s="21" t="s">
        <v>140</v>
      </c>
    </row>
    <row r="140" spans="1:10" ht="15" x14ac:dyDescent="0.25">
      <c r="A140" s="37">
        <v>128</v>
      </c>
      <c r="B140" s="17" t="s">
        <v>0</v>
      </c>
      <c r="C140" s="18">
        <f>D140+E140+F140+G140+H140+I140</f>
        <v>480</v>
      </c>
      <c r="D140" s="19">
        <v>0</v>
      </c>
      <c r="E140" s="20">
        <v>0</v>
      </c>
      <c r="F140" s="20">
        <v>120</v>
      </c>
      <c r="G140" s="20">
        <v>120</v>
      </c>
      <c r="H140" s="30">
        <v>120</v>
      </c>
      <c r="I140" s="20">
        <v>120</v>
      </c>
      <c r="J140" s="24"/>
    </row>
    <row r="141" spans="1:10" ht="63.75" x14ac:dyDescent="0.25">
      <c r="A141" s="37">
        <v>129</v>
      </c>
      <c r="B141" s="22" t="s">
        <v>203</v>
      </c>
      <c r="C141" s="18">
        <f>SUM(D141:I141)</f>
        <v>40</v>
      </c>
      <c r="D141" s="19">
        <f t="shared" ref="D141:I141" si="77">D142</f>
        <v>0</v>
      </c>
      <c r="E141" s="20">
        <f t="shared" si="77"/>
        <v>0</v>
      </c>
      <c r="F141" s="19">
        <f t="shared" si="77"/>
        <v>10</v>
      </c>
      <c r="G141" s="20">
        <f t="shared" si="77"/>
        <v>10</v>
      </c>
      <c r="H141" s="19">
        <f t="shared" si="77"/>
        <v>10</v>
      </c>
      <c r="I141" s="20">
        <f t="shared" si="77"/>
        <v>10</v>
      </c>
      <c r="J141" s="21" t="s">
        <v>141</v>
      </c>
    </row>
    <row r="142" spans="1:10" ht="15" x14ac:dyDescent="0.25">
      <c r="A142" s="16">
        <v>130</v>
      </c>
      <c r="B142" s="17" t="s">
        <v>0</v>
      </c>
      <c r="C142" s="18">
        <f>D142+E142+F142+G142+H142+I142</f>
        <v>40</v>
      </c>
      <c r="D142" s="19">
        <v>0</v>
      </c>
      <c r="E142" s="20">
        <v>0</v>
      </c>
      <c r="F142" s="20">
        <v>10</v>
      </c>
      <c r="G142" s="20">
        <v>10</v>
      </c>
      <c r="H142" s="30">
        <v>10</v>
      </c>
      <c r="I142" s="20">
        <v>10</v>
      </c>
      <c r="J142" s="21"/>
    </row>
    <row r="143" spans="1:10" ht="57" customHeight="1" x14ac:dyDescent="0.25">
      <c r="A143" s="16">
        <v>131</v>
      </c>
      <c r="B143" s="22" t="s">
        <v>80</v>
      </c>
      <c r="C143" s="18">
        <f t="shared" ref="C143:I143" si="78">C144</f>
        <v>72</v>
      </c>
      <c r="D143" s="19">
        <f t="shared" si="78"/>
        <v>0</v>
      </c>
      <c r="E143" s="20">
        <f t="shared" si="78"/>
        <v>0</v>
      </c>
      <c r="F143" s="20">
        <f t="shared" si="78"/>
        <v>18</v>
      </c>
      <c r="G143" s="20">
        <f t="shared" si="78"/>
        <v>18</v>
      </c>
      <c r="H143" s="30">
        <f t="shared" si="78"/>
        <v>18</v>
      </c>
      <c r="I143" s="20">
        <f t="shared" si="78"/>
        <v>18</v>
      </c>
      <c r="J143" s="21" t="s">
        <v>141</v>
      </c>
    </row>
    <row r="144" spans="1:10" ht="15.75" customHeight="1" x14ac:dyDescent="0.25">
      <c r="A144" s="37">
        <v>132</v>
      </c>
      <c r="B144" s="22" t="s">
        <v>0</v>
      </c>
      <c r="C144" s="18">
        <f>SUM(D144:I144)</f>
        <v>72</v>
      </c>
      <c r="D144" s="19">
        <v>0</v>
      </c>
      <c r="E144" s="20">
        <v>0</v>
      </c>
      <c r="F144" s="20">
        <v>18</v>
      </c>
      <c r="G144" s="20">
        <v>18</v>
      </c>
      <c r="H144" s="30">
        <v>18</v>
      </c>
      <c r="I144" s="20">
        <v>18</v>
      </c>
      <c r="J144" s="21"/>
    </row>
    <row r="145" spans="1:11" ht="81.75" customHeight="1" x14ac:dyDescent="0.25">
      <c r="A145" s="37">
        <v>133</v>
      </c>
      <c r="B145" s="22" t="s">
        <v>81</v>
      </c>
      <c r="C145" s="18">
        <f t="shared" ref="C145:I145" si="79">C146</f>
        <v>8</v>
      </c>
      <c r="D145" s="19">
        <f t="shared" si="79"/>
        <v>0</v>
      </c>
      <c r="E145" s="20">
        <f t="shared" si="79"/>
        <v>0</v>
      </c>
      <c r="F145" s="20">
        <f t="shared" si="79"/>
        <v>2</v>
      </c>
      <c r="G145" s="20">
        <f t="shared" si="79"/>
        <v>2</v>
      </c>
      <c r="H145" s="30">
        <f t="shared" si="79"/>
        <v>2</v>
      </c>
      <c r="I145" s="20">
        <f t="shared" si="79"/>
        <v>2</v>
      </c>
      <c r="J145" s="21" t="s">
        <v>141</v>
      </c>
    </row>
    <row r="146" spans="1:11" ht="15" x14ac:dyDescent="0.25">
      <c r="A146" s="16">
        <v>134</v>
      </c>
      <c r="B146" s="22" t="s">
        <v>0</v>
      </c>
      <c r="C146" s="18">
        <f>SUM(D146:I146)</f>
        <v>8</v>
      </c>
      <c r="D146" s="19">
        <v>0</v>
      </c>
      <c r="E146" s="20">
        <v>0</v>
      </c>
      <c r="F146" s="20">
        <v>2</v>
      </c>
      <c r="G146" s="20">
        <v>2</v>
      </c>
      <c r="H146" s="30">
        <v>2</v>
      </c>
      <c r="I146" s="20">
        <v>2</v>
      </c>
      <c r="J146" s="21"/>
    </row>
    <row r="147" spans="1:11" ht="41.25" customHeight="1" x14ac:dyDescent="0.25">
      <c r="A147" s="16">
        <v>135</v>
      </c>
      <c r="B147" s="22" t="s">
        <v>182</v>
      </c>
      <c r="C147" s="18">
        <f t="shared" ref="C147:I147" si="80">C148</f>
        <v>0</v>
      </c>
      <c r="D147" s="19">
        <f t="shared" si="80"/>
        <v>0</v>
      </c>
      <c r="E147" s="20">
        <f t="shared" si="80"/>
        <v>0</v>
      </c>
      <c r="F147" s="20">
        <f t="shared" si="80"/>
        <v>0</v>
      </c>
      <c r="G147" s="20">
        <f t="shared" si="80"/>
        <v>0</v>
      </c>
      <c r="H147" s="30">
        <v>0</v>
      </c>
      <c r="I147" s="20">
        <f t="shared" si="80"/>
        <v>0</v>
      </c>
      <c r="J147" s="21" t="s">
        <v>142</v>
      </c>
    </row>
    <row r="148" spans="1:11" ht="15" x14ac:dyDescent="0.25">
      <c r="A148" s="37">
        <v>136</v>
      </c>
      <c r="B148" s="17" t="s">
        <v>0</v>
      </c>
      <c r="C148" s="18">
        <f>SUM(D148:I148)</f>
        <v>0</v>
      </c>
      <c r="D148" s="19">
        <v>0</v>
      </c>
      <c r="E148" s="20">
        <v>0</v>
      </c>
      <c r="F148" s="20">
        <v>0</v>
      </c>
      <c r="G148" s="20">
        <v>0</v>
      </c>
      <c r="H148" s="30">
        <v>0</v>
      </c>
      <c r="I148" s="20">
        <v>0</v>
      </c>
      <c r="J148" s="21"/>
    </row>
    <row r="149" spans="1:11" ht="42.75" customHeight="1" x14ac:dyDescent="0.25">
      <c r="A149" s="37">
        <v>137</v>
      </c>
      <c r="B149" s="22" t="s">
        <v>181</v>
      </c>
      <c r="C149" s="18">
        <f t="shared" ref="C149:I149" si="81">C150</f>
        <v>37.299999999999997</v>
      </c>
      <c r="D149" s="19">
        <v>6.7</v>
      </c>
      <c r="E149" s="20">
        <f t="shared" si="81"/>
        <v>6.6</v>
      </c>
      <c r="F149" s="20">
        <f t="shared" si="81"/>
        <v>6</v>
      </c>
      <c r="G149" s="20">
        <f t="shared" si="81"/>
        <v>6</v>
      </c>
      <c r="H149" s="30">
        <f t="shared" si="81"/>
        <v>6</v>
      </c>
      <c r="I149" s="20">
        <f t="shared" si="81"/>
        <v>6</v>
      </c>
      <c r="J149" s="21" t="s">
        <v>143</v>
      </c>
    </row>
    <row r="150" spans="1:11" ht="15" x14ac:dyDescent="0.25">
      <c r="A150" s="16">
        <v>138</v>
      </c>
      <c r="B150" s="17" t="s">
        <v>0</v>
      </c>
      <c r="C150" s="18">
        <f>SUM(D150:I150)</f>
        <v>37.299999999999997</v>
      </c>
      <c r="D150" s="19">
        <v>6.7</v>
      </c>
      <c r="E150" s="20">
        <v>6.6</v>
      </c>
      <c r="F150" s="20">
        <v>6</v>
      </c>
      <c r="G150" s="20">
        <v>6</v>
      </c>
      <c r="H150" s="30">
        <v>6</v>
      </c>
      <c r="I150" s="20">
        <v>6</v>
      </c>
      <c r="J150" s="21"/>
    </row>
    <row r="151" spans="1:11" ht="43.5" customHeight="1" x14ac:dyDescent="0.25">
      <c r="A151" s="16">
        <v>139</v>
      </c>
      <c r="B151" s="22" t="s">
        <v>204</v>
      </c>
      <c r="C151" s="18">
        <f t="shared" ref="C151:I151" si="82">C152</f>
        <v>4.8</v>
      </c>
      <c r="D151" s="19">
        <f t="shared" si="82"/>
        <v>0</v>
      </c>
      <c r="E151" s="20">
        <f t="shared" si="82"/>
        <v>0</v>
      </c>
      <c r="F151" s="20">
        <f t="shared" si="82"/>
        <v>1.2</v>
      </c>
      <c r="G151" s="20">
        <f t="shared" si="82"/>
        <v>1.2</v>
      </c>
      <c r="H151" s="30">
        <f t="shared" si="82"/>
        <v>1.2</v>
      </c>
      <c r="I151" s="20">
        <f t="shared" si="82"/>
        <v>1.2</v>
      </c>
      <c r="J151" s="21" t="s">
        <v>144</v>
      </c>
    </row>
    <row r="152" spans="1:11" ht="15" x14ac:dyDescent="0.25">
      <c r="A152" s="37">
        <v>140</v>
      </c>
      <c r="B152" s="17" t="s">
        <v>0</v>
      </c>
      <c r="C152" s="18">
        <f>SUM(D152:I152)</f>
        <v>4.8</v>
      </c>
      <c r="D152" s="19">
        <v>0</v>
      </c>
      <c r="E152" s="20">
        <v>0</v>
      </c>
      <c r="F152" s="20">
        <v>1.2</v>
      </c>
      <c r="G152" s="20">
        <v>1.2</v>
      </c>
      <c r="H152" s="30">
        <v>1.2</v>
      </c>
      <c r="I152" s="20">
        <v>1.2</v>
      </c>
      <c r="J152" s="21"/>
    </row>
    <row r="153" spans="1:11" ht="44.25" customHeight="1" x14ac:dyDescent="0.25">
      <c r="A153" s="37">
        <v>141</v>
      </c>
      <c r="B153" s="22" t="s">
        <v>56</v>
      </c>
      <c r="C153" s="18">
        <f t="shared" ref="C153:I153" si="83">C154</f>
        <v>67.2</v>
      </c>
      <c r="D153" s="19">
        <f t="shared" si="83"/>
        <v>0</v>
      </c>
      <c r="E153" s="20">
        <f t="shared" si="83"/>
        <v>0</v>
      </c>
      <c r="F153" s="20">
        <f t="shared" si="83"/>
        <v>16.8</v>
      </c>
      <c r="G153" s="20">
        <f t="shared" si="83"/>
        <v>16.8</v>
      </c>
      <c r="H153" s="30">
        <f t="shared" si="83"/>
        <v>16.8</v>
      </c>
      <c r="I153" s="20">
        <f t="shared" si="83"/>
        <v>16.8</v>
      </c>
      <c r="J153" s="21" t="s">
        <v>144</v>
      </c>
    </row>
    <row r="154" spans="1:11" ht="15" x14ac:dyDescent="0.25">
      <c r="A154" s="16">
        <v>142</v>
      </c>
      <c r="B154" s="17" t="s">
        <v>0</v>
      </c>
      <c r="C154" s="18">
        <f>SUM(D154:I154)</f>
        <v>67.2</v>
      </c>
      <c r="D154" s="19">
        <v>0</v>
      </c>
      <c r="E154" s="20">
        <v>0</v>
      </c>
      <c r="F154" s="20">
        <v>16.8</v>
      </c>
      <c r="G154" s="20">
        <v>16.8</v>
      </c>
      <c r="H154" s="30">
        <v>16.8</v>
      </c>
      <c r="I154" s="20">
        <v>16.8</v>
      </c>
      <c r="J154" s="21"/>
    </row>
    <row r="155" spans="1:11" ht="67.5" customHeight="1" x14ac:dyDescent="0.25">
      <c r="A155" s="16">
        <v>143</v>
      </c>
      <c r="B155" s="22" t="s">
        <v>78</v>
      </c>
      <c r="C155" s="18">
        <f t="shared" ref="C155:I155" si="84">C156</f>
        <v>0</v>
      </c>
      <c r="D155" s="19">
        <f t="shared" si="84"/>
        <v>0</v>
      </c>
      <c r="E155" s="20">
        <f t="shared" si="84"/>
        <v>0</v>
      </c>
      <c r="F155" s="20">
        <f t="shared" si="84"/>
        <v>0</v>
      </c>
      <c r="G155" s="20">
        <f t="shared" si="84"/>
        <v>0</v>
      </c>
      <c r="H155" s="30">
        <f t="shared" si="84"/>
        <v>0</v>
      </c>
      <c r="I155" s="20">
        <f t="shared" si="84"/>
        <v>0</v>
      </c>
      <c r="J155" s="21" t="s">
        <v>144</v>
      </c>
    </row>
    <row r="156" spans="1:11" x14ac:dyDescent="0.25">
      <c r="A156" s="37">
        <v>144</v>
      </c>
      <c r="B156" s="22" t="s">
        <v>0</v>
      </c>
      <c r="C156" s="18">
        <f>SUM(D156:I156)</f>
        <v>0</v>
      </c>
      <c r="D156" s="19">
        <v>0</v>
      </c>
      <c r="E156" s="20">
        <v>0</v>
      </c>
      <c r="F156" s="20">
        <v>0</v>
      </c>
      <c r="G156" s="20">
        <v>0</v>
      </c>
      <c r="H156" s="30">
        <v>0</v>
      </c>
      <c r="I156" s="20">
        <v>0</v>
      </c>
      <c r="J156" s="21"/>
      <c r="K156" s="2"/>
    </row>
    <row r="157" spans="1:11" ht="65.25" customHeight="1" x14ac:dyDescent="0.25">
      <c r="A157" s="37">
        <v>145</v>
      </c>
      <c r="B157" s="22" t="s">
        <v>180</v>
      </c>
      <c r="C157" s="18">
        <f t="shared" ref="C157:I157" si="85">C158</f>
        <v>0</v>
      </c>
      <c r="D157" s="19">
        <f t="shared" si="85"/>
        <v>0</v>
      </c>
      <c r="E157" s="20">
        <f t="shared" si="85"/>
        <v>0</v>
      </c>
      <c r="F157" s="20">
        <f t="shared" si="85"/>
        <v>0</v>
      </c>
      <c r="G157" s="20">
        <f t="shared" si="85"/>
        <v>0</v>
      </c>
      <c r="H157" s="30">
        <f t="shared" si="85"/>
        <v>0</v>
      </c>
      <c r="I157" s="20">
        <f t="shared" si="85"/>
        <v>0</v>
      </c>
      <c r="J157" s="21" t="s">
        <v>144</v>
      </c>
    </row>
    <row r="158" spans="1:11" ht="15" x14ac:dyDescent="0.25">
      <c r="A158" s="16">
        <v>146</v>
      </c>
      <c r="B158" s="17" t="s">
        <v>0</v>
      </c>
      <c r="C158" s="18">
        <f>SUM(D158:I158)</f>
        <v>0</v>
      </c>
      <c r="D158" s="19">
        <v>0</v>
      </c>
      <c r="E158" s="20">
        <v>0</v>
      </c>
      <c r="F158" s="20">
        <v>0</v>
      </c>
      <c r="G158" s="20">
        <v>0</v>
      </c>
      <c r="H158" s="30">
        <v>0</v>
      </c>
      <c r="I158" s="20">
        <v>0</v>
      </c>
      <c r="J158" s="21"/>
    </row>
    <row r="159" spans="1:11" ht="51" x14ac:dyDescent="0.25">
      <c r="A159" s="16">
        <v>147</v>
      </c>
      <c r="B159" s="22" t="s">
        <v>59</v>
      </c>
      <c r="C159" s="18">
        <f>C160</f>
        <v>0</v>
      </c>
      <c r="D159" s="19">
        <f>D160</f>
        <v>0</v>
      </c>
      <c r="E159" s="19">
        <f t="shared" ref="E159:I161" si="86">E160</f>
        <v>0</v>
      </c>
      <c r="F159" s="19">
        <f t="shared" si="86"/>
        <v>0</v>
      </c>
      <c r="G159" s="19">
        <f t="shared" si="86"/>
        <v>0</v>
      </c>
      <c r="H159" s="19">
        <f t="shared" si="86"/>
        <v>0</v>
      </c>
      <c r="I159" s="19">
        <f t="shared" si="86"/>
        <v>0</v>
      </c>
      <c r="J159" s="21" t="s">
        <v>144</v>
      </c>
    </row>
    <row r="160" spans="1:11" ht="15" x14ac:dyDescent="0.25">
      <c r="A160" s="37">
        <v>148</v>
      </c>
      <c r="B160" s="17" t="s">
        <v>0</v>
      </c>
      <c r="C160" s="18">
        <f>D160+E160+F160+G160+H160+I160</f>
        <v>0</v>
      </c>
      <c r="D160" s="19">
        <v>0</v>
      </c>
      <c r="E160" s="20">
        <v>0</v>
      </c>
      <c r="F160" s="20">
        <v>0</v>
      </c>
      <c r="G160" s="20">
        <v>0</v>
      </c>
      <c r="H160" s="30">
        <v>0</v>
      </c>
      <c r="I160" s="20">
        <v>0</v>
      </c>
      <c r="J160" s="21"/>
    </row>
    <row r="161" spans="1:10" ht="51" x14ac:dyDescent="0.25">
      <c r="A161" s="37">
        <v>149</v>
      </c>
      <c r="B161" s="22" t="s">
        <v>202</v>
      </c>
      <c r="C161" s="18">
        <f>C162</f>
        <v>0</v>
      </c>
      <c r="D161" s="19">
        <f>D162</f>
        <v>0</v>
      </c>
      <c r="E161" s="19">
        <f t="shared" si="86"/>
        <v>0</v>
      </c>
      <c r="F161" s="19">
        <f t="shared" si="86"/>
        <v>0</v>
      </c>
      <c r="G161" s="19">
        <f t="shared" si="86"/>
        <v>0</v>
      </c>
      <c r="H161" s="19">
        <f t="shared" si="86"/>
        <v>0</v>
      </c>
      <c r="I161" s="19">
        <f t="shared" si="86"/>
        <v>0</v>
      </c>
      <c r="J161" s="21" t="s">
        <v>144</v>
      </c>
    </row>
    <row r="162" spans="1:10" thickBot="1" x14ac:dyDescent="0.3">
      <c r="A162" s="16">
        <v>150</v>
      </c>
      <c r="B162" s="175" t="s">
        <v>0</v>
      </c>
      <c r="C162" s="18">
        <f>D162+E162+F162+G162+H162+I162</f>
        <v>0</v>
      </c>
      <c r="D162" s="19">
        <v>0</v>
      </c>
      <c r="E162" s="20">
        <v>0</v>
      </c>
      <c r="F162" s="20">
        <v>0</v>
      </c>
      <c r="G162" s="20">
        <v>0</v>
      </c>
      <c r="H162" s="30">
        <v>0</v>
      </c>
      <c r="I162" s="20">
        <v>0</v>
      </c>
      <c r="J162" s="174"/>
    </row>
    <row r="163" spans="1:10" ht="26.25" thickBot="1" x14ac:dyDescent="0.3">
      <c r="A163" s="16">
        <v>151</v>
      </c>
      <c r="B163" s="176" t="s">
        <v>11</v>
      </c>
      <c r="C163" s="135">
        <f>C164</f>
        <v>0</v>
      </c>
      <c r="D163" s="135">
        <f t="shared" ref="D163:I163" si="87">D164</f>
        <v>0</v>
      </c>
      <c r="E163" s="135">
        <f t="shared" si="87"/>
        <v>0</v>
      </c>
      <c r="F163" s="135">
        <f t="shared" si="87"/>
        <v>0</v>
      </c>
      <c r="G163" s="135">
        <f t="shared" si="87"/>
        <v>0</v>
      </c>
      <c r="H163" s="135">
        <f t="shared" si="87"/>
        <v>0</v>
      </c>
      <c r="I163" s="135">
        <f t="shared" si="87"/>
        <v>0</v>
      </c>
      <c r="J163" s="136"/>
    </row>
    <row r="164" spans="1:10" ht="15" x14ac:dyDescent="0.25">
      <c r="A164" s="37">
        <v>152</v>
      </c>
      <c r="B164" s="92" t="s">
        <v>0</v>
      </c>
      <c r="C164" s="74">
        <f>D164+E164+F164+G164+H164+I164</f>
        <v>0</v>
      </c>
      <c r="D164" s="75">
        <f>D166+D168+D170</f>
        <v>0</v>
      </c>
      <c r="E164" s="75">
        <f t="shared" ref="E164:I164" si="88">E166+E168+E170</f>
        <v>0</v>
      </c>
      <c r="F164" s="75">
        <f t="shared" si="88"/>
        <v>0</v>
      </c>
      <c r="G164" s="75">
        <f t="shared" si="88"/>
        <v>0</v>
      </c>
      <c r="H164" s="75">
        <f t="shared" si="88"/>
        <v>0</v>
      </c>
      <c r="I164" s="75">
        <f t="shared" si="88"/>
        <v>0</v>
      </c>
      <c r="J164" s="71"/>
    </row>
    <row r="165" spans="1:10" ht="48" customHeight="1" x14ac:dyDescent="0.25">
      <c r="A165" s="37">
        <v>153</v>
      </c>
      <c r="B165" s="22" t="s">
        <v>179</v>
      </c>
      <c r="C165" s="18">
        <f>C166</f>
        <v>0</v>
      </c>
      <c r="D165" s="19">
        <f>D166</f>
        <v>0</v>
      </c>
      <c r="E165" s="20">
        <f t="shared" ref="E165:I165" si="89">E166</f>
        <v>0</v>
      </c>
      <c r="F165" s="20">
        <f t="shared" si="89"/>
        <v>0</v>
      </c>
      <c r="G165" s="20">
        <f t="shared" si="89"/>
        <v>0</v>
      </c>
      <c r="H165" s="20">
        <f t="shared" si="89"/>
        <v>0</v>
      </c>
      <c r="I165" s="20">
        <f t="shared" si="89"/>
        <v>0</v>
      </c>
      <c r="J165" s="21" t="s">
        <v>144</v>
      </c>
    </row>
    <row r="166" spans="1:10" ht="15" x14ac:dyDescent="0.25">
      <c r="A166" s="16">
        <v>154</v>
      </c>
      <c r="B166" s="17" t="s">
        <v>0</v>
      </c>
      <c r="C166" s="18">
        <f>D166+E166+F166+G166+H166+I166</f>
        <v>0</v>
      </c>
      <c r="D166" s="19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1"/>
    </row>
    <row r="167" spans="1:10" ht="62.25" customHeight="1" x14ac:dyDescent="0.25">
      <c r="A167" s="16">
        <v>155</v>
      </c>
      <c r="B167" s="22" t="s">
        <v>178</v>
      </c>
      <c r="C167" s="18">
        <f>C168</f>
        <v>0</v>
      </c>
      <c r="D167" s="19">
        <f>D168</f>
        <v>0</v>
      </c>
      <c r="E167" s="20">
        <f t="shared" ref="E167" si="90">E168</f>
        <v>0</v>
      </c>
      <c r="F167" s="20">
        <f t="shared" ref="F167" si="91">F168</f>
        <v>0</v>
      </c>
      <c r="G167" s="20">
        <f t="shared" ref="G167" si="92">G168</f>
        <v>0</v>
      </c>
      <c r="H167" s="20">
        <f t="shared" ref="H167" si="93">H168</f>
        <v>0</v>
      </c>
      <c r="I167" s="20">
        <f t="shared" ref="I167" si="94">I168</f>
        <v>0</v>
      </c>
      <c r="J167" s="21" t="s">
        <v>145</v>
      </c>
    </row>
    <row r="168" spans="1:10" ht="15" x14ac:dyDescent="0.25">
      <c r="A168" s="37">
        <v>156</v>
      </c>
      <c r="B168" s="17" t="s">
        <v>0</v>
      </c>
      <c r="C168" s="18">
        <f>D168+E168+F168+G168+H168+I168</f>
        <v>0</v>
      </c>
      <c r="D168" s="19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1"/>
    </row>
    <row r="169" spans="1:10" ht="55.5" customHeight="1" x14ac:dyDescent="0.25">
      <c r="A169" s="37">
        <v>157</v>
      </c>
      <c r="B169" s="22" t="s">
        <v>77</v>
      </c>
      <c r="C169" s="18">
        <f>C170</f>
        <v>0</v>
      </c>
      <c r="D169" s="19">
        <f>D170</f>
        <v>0</v>
      </c>
      <c r="E169" s="20">
        <f t="shared" ref="E169:I169" si="95">E170</f>
        <v>0</v>
      </c>
      <c r="F169" s="20">
        <f t="shared" si="95"/>
        <v>0</v>
      </c>
      <c r="G169" s="20">
        <f t="shared" si="95"/>
        <v>0</v>
      </c>
      <c r="H169" s="20">
        <f t="shared" si="95"/>
        <v>0</v>
      </c>
      <c r="I169" s="20">
        <f t="shared" si="95"/>
        <v>0</v>
      </c>
      <c r="J169" s="21" t="s">
        <v>136</v>
      </c>
    </row>
    <row r="170" spans="1:10" ht="14.25" customHeight="1" thickBot="1" x14ac:dyDescent="0.3">
      <c r="A170" s="16">
        <v>158</v>
      </c>
      <c r="B170" s="17" t="s">
        <v>0</v>
      </c>
      <c r="C170" s="23">
        <f>D170+E170+F170+G170+H170+I170</f>
        <v>0</v>
      </c>
      <c r="D170" s="19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1"/>
    </row>
    <row r="171" spans="1:10" ht="23.25" customHeight="1" thickBot="1" x14ac:dyDescent="0.3">
      <c r="A171" s="16">
        <v>159</v>
      </c>
      <c r="B171" s="88" t="s">
        <v>16</v>
      </c>
      <c r="C171" s="89">
        <f>C172</f>
        <v>1000</v>
      </c>
      <c r="D171" s="89">
        <f t="shared" ref="D171" si="96">D172</f>
        <v>0</v>
      </c>
      <c r="E171" s="89">
        <f>E172</f>
        <v>0</v>
      </c>
      <c r="F171" s="89">
        <f t="shared" ref="F171" si="97">F172</f>
        <v>250</v>
      </c>
      <c r="G171" s="89">
        <f t="shared" ref="G171" si="98">G172</f>
        <v>250</v>
      </c>
      <c r="H171" s="89">
        <f t="shared" ref="H171" si="99">H172</f>
        <v>250</v>
      </c>
      <c r="I171" s="89">
        <f t="shared" ref="I171" si="100">I172</f>
        <v>250</v>
      </c>
      <c r="J171" s="90"/>
    </row>
    <row r="172" spans="1:10" ht="14.25" customHeight="1" x14ac:dyDescent="0.25">
      <c r="A172" s="37">
        <v>160</v>
      </c>
      <c r="B172" s="61" t="s">
        <v>0</v>
      </c>
      <c r="C172" s="62">
        <f>SUM(D172:I172)</f>
        <v>1000</v>
      </c>
      <c r="D172" s="63">
        <f>D174+D176</f>
        <v>0</v>
      </c>
      <c r="E172" s="63">
        <f>E174+E176</f>
        <v>0</v>
      </c>
      <c r="F172" s="63">
        <f t="shared" ref="F172:I172" si="101">F174+F176</f>
        <v>250</v>
      </c>
      <c r="G172" s="63">
        <f t="shared" si="101"/>
        <v>250</v>
      </c>
      <c r="H172" s="63">
        <f t="shared" si="101"/>
        <v>250</v>
      </c>
      <c r="I172" s="63">
        <f t="shared" si="101"/>
        <v>250</v>
      </c>
      <c r="J172" s="64"/>
    </row>
    <row r="173" spans="1:10" ht="67.5" customHeight="1" x14ac:dyDescent="0.25">
      <c r="A173" s="37">
        <v>161</v>
      </c>
      <c r="B173" s="22" t="s">
        <v>177</v>
      </c>
      <c r="C173" s="18">
        <f>C174</f>
        <v>680</v>
      </c>
      <c r="D173" s="39">
        <f>D174</f>
        <v>0</v>
      </c>
      <c r="E173" s="20">
        <f t="shared" ref="E173:I173" si="102">E174</f>
        <v>0</v>
      </c>
      <c r="F173" s="20">
        <f t="shared" si="102"/>
        <v>170</v>
      </c>
      <c r="G173" s="20">
        <f t="shared" si="102"/>
        <v>170</v>
      </c>
      <c r="H173" s="20">
        <f t="shared" si="102"/>
        <v>170</v>
      </c>
      <c r="I173" s="20">
        <f t="shared" si="102"/>
        <v>170</v>
      </c>
      <c r="J173" s="21" t="s">
        <v>140</v>
      </c>
    </row>
    <row r="174" spans="1:10" ht="13.5" customHeight="1" x14ac:dyDescent="0.25">
      <c r="A174" s="16">
        <v>162</v>
      </c>
      <c r="B174" s="17" t="s">
        <v>0</v>
      </c>
      <c r="C174" s="18">
        <f>D174+E174+F174+G174+H174+I174</f>
        <v>680</v>
      </c>
      <c r="D174" s="19">
        <v>0</v>
      </c>
      <c r="E174" s="20">
        <v>0</v>
      </c>
      <c r="F174" s="20">
        <v>170</v>
      </c>
      <c r="G174" s="20">
        <v>170</v>
      </c>
      <c r="H174" s="20">
        <v>170</v>
      </c>
      <c r="I174" s="20">
        <v>170</v>
      </c>
      <c r="J174" s="21"/>
    </row>
    <row r="175" spans="1:10" ht="68.25" customHeight="1" x14ac:dyDescent="0.25">
      <c r="A175" s="16">
        <v>163</v>
      </c>
      <c r="B175" s="22" t="s">
        <v>176</v>
      </c>
      <c r="C175" s="18">
        <f>C176</f>
        <v>320</v>
      </c>
      <c r="D175" s="39">
        <f>D176</f>
        <v>0</v>
      </c>
      <c r="E175" s="20">
        <f t="shared" ref="E175:I175" si="103">E176</f>
        <v>0</v>
      </c>
      <c r="F175" s="20">
        <f t="shared" si="103"/>
        <v>80</v>
      </c>
      <c r="G175" s="20">
        <f t="shared" si="103"/>
        <v>80</v>
      </c>
      <c r="H175" s="20">
        <f t="shared" si="103"/>
        <v>80</v>
      </c>
      <c r="I175" s="20">
        <f t="shared" si="103"/>
        <v>80</v>
      </c>
      <c r="J175" s="21" t="s">
        <v>140</v>
      </c>
    </row>
    <row r="176" spans="1:10" thickBot="1" x14ac:dyDescent="0.3">
      <c r="A176" s="37">
        <v>164</v>
      </c>
      <c r="B176" s="31" t="s">
        <v>0</v>
      </c>
      <c r="C176" s="32">
        <f>SUM(D176:I176)</f>
        <v>320</v>
      </c>
      <c r="D176" s="33">
        <v>0</v>
      </c>
      <c r="E176" s="34">
        <v>0</v>
      </c>
      <c r="F176" s="34">
        <v>80</v>
      </c>
      <c r="G176" s="34">
        <v>80</v>
      </c>
      <c r="H176" s="35">
        <v>80</v>
      </c>
      <c r="I176" s="34">
        <v>80</v>
      </c>
      <c r="J176" s="41"/>
    </row>
    <row r="177" spans="1:11" thickBot="1" x14ac:dyDescent="0.3">
      <c r="A177" s="37">
        <v>165</v>
      </c>
      <c r="B177" s="118" t="s">
        <v>12</v>
      </c>
      <c r="C177" s="69">
        <f>C178</f>
        <v>270.89999999999998</v>
      </c>
      <c r="D177" s="69">
        <f>D178</f>
        <v>46.2</v>
      </c>
      <c r="E177" s="69">
        <f t="shared" ref="E177:I177" si="104">E178</f>
        <v>24.700000000000003</v>
      </c>
      <c r="F177" s="69">
        <f t="shared" si="104"/>
        <v>50</v>
      </c>
      <c r="G177" s="69">
        <f t="shared" si="104"/>
        <v>50</v>
      </c>
      <c r="H177" s="69">
        <f t="shared" si="104"/>
        <v>50</v>
      </c>
      <c r="I177" s="69">
        <f t="shared" si="104"/>
        <v>50</v>
      </c>
      <c r="J177" s="73"/>
    </row>
    <row r="178" spans="1:11" ht="15" x14ac:dyDescent="0.25">
      <c r="A178" s="16">
        <v>166</v>
      </c>
      <c r="B178" s="119" t="s">
        <v>0</v>
      </c>
      <c r="C178" s="126">
        <f>D178+E178+F178+G178+H178+I178</f>
        <v>270.89999999999998</v>
      </c>
      <c r="D178" s="121">
        <f t="shared" ref="D178:I178" si="105">D180+D182+D184+D186+D188+D190+D192+D194+D196</f>
        <v>46.2</v>
      </c>
      <c r="E178" s="121">
        <f t="shared" si="105"/>
        <v>24.700000000000003</v>
      </c>
      <c r="F178" s="121">
        <f t="shared" si="105"/>
        <v>50</v>
      </c>
      <c r="G178" s="121">
        <f t="shared" si="105"/>
        <v>50</v>
      </c>
      <c r="H178" s="121">
        <f t="shared" si="105"/>
        <v>50</v>
      </c>
      <c r="I178" s="121">
        <f t="shared" si="105"/>
        <v>50</v>
      </c>
      <c r="J178" s="72"/>
      <c r="K178" s="4"/>
    </row>
    <row r="179" spans="1:11" ht="31.5" customHeight="1" x14ac:dyDescent="0.25">
      <c r="A179" s="16">
        <v>167</v>
      </c>
      <c r="B179" s="22" t="s">
        <v>82</v>
      </c>
      <c r="C179" s="18">
        <f t="shared" ref="C179:I179" si="106">C180</f>
        <v>119.8</v>
      </c>
      <c r="D179" s="19">
        <f t="shared" si="106"/>
        <v>20</v>
      </c>
      <c r="E179" s="20">
        <f t="shared" si="106"/>
        <v>19.8</v>
      </c>
      <c r="F179" s="20">
        <f t="shared" si="106"/>
        <v>20</v>
      </c>
      <c r="G179" s="20">
        <f t="shared" si="106"/>
        <v>20</v>
      </c>
      <c r="H179" s="30">
        <f t="shared" si="106"/>
        <v>20</v>
      </c>
      <c r="I179" s="20">
        <f t="shared" si="106"/>
        <v>20</v>
      </c>
      <c r="J179" s="21" t="s">
        <v>141</v>
      </c>
    </row>
    <row r="180" spans="1:11" ht="15" x14ac:dyDescent="0.25">
      <c r="A180" s="37">
        <v>168</v>
      </c>
      <c r="B180" s="22" t="s">
        <v>0</v>
      </c>
      <c r="C180" s="18">
        <f>SUM(D180:I180)</f>
        <v>119.8</v>
      </c>
      <c r="D180" s="19">
        <v>20</v>
      </c>
      <c r="E180" s="20">
        <v>19.8</v>
      </c>
      <c r="F180" s="20">
        <v>20</v>
      </c>
      <c r="G180" s="20">
        <v>20</v>
      </c>
      <c r="H180" s="30">
        <v>20</v>
      </c>
      <c r="I180" s="20">
        <v>20</v>
      </c>
      <c r="J180" s="21"/>
    </row>
    <row r="181" spans="1:11" ht="44.25" customHeight="1" x14ac:dyDescent="0.25">
      <c r="A181" s="37">
        <v>169</v>
      </c>
      <c r="B181" s="22" t="s">
        <v>175</v>
      </c>
      <c r="C181" s="18">
        <f t="shared" ref="C181:I181" si="107">C182</f>
        <v>0</v>
      </c>
      <c r="D181" s="19">
        <f t="shared" si="107"/>
        <v>0</v>
      </c>
      <c r="E181" s="20">
        <f t="shared" si="107"/>
        <v>0</v>
      </c>
      <c r="F181" s="20">
        <f t="shared" si="107"/>
        <v>0</v>
      </c>
      <c r="G181" s="20">
        <f t="shared" si="107"/>
        <v>0</v>
      </c>
      <c r="H181" s="30">
        <f t="shared" si="107"/>
        <v>0</v>
      </c>
      <c r="I181" s="20">
        <f t="shared" si="107"/>
        <v>0</v>
      </c>
      <c r="J181" s="21" t="s">
        <v>141</v>
      </c>
    </row>
    <row r="182" spans="1:11" ht="15" x14ac:dyDescent="0.25">
      <c r="A182" s="16">
        <v>170</v>
      </c>
      <c r="B182" s="17" t="s">
        <v>0</v>
      </c>
      <c r="C182" s="18">
        <f>SUM(D182:I182)</f>
        <v>0</v>
      </c>
      <c r="D182" s="19">
        <v>0</v>
      </c>
      <c r="E182" s="20">
        <v>0</v>
      </c>
      <c r="F182" s="20">
        <v>0</v>
      </c>
      <c r="G182" s="20">
        <v>0</v>
      </c>
      <c r="H182" s="30">
        <v>0</v>
      </c>
      <c r="I182" s="20">
        <v>0</v>
      </c>
      <c r="J182" s="21"/>
    </row>
    <row r="183" spans="1:11" ht="87" customHeight="1" x14ac:dyDescent="0.25">
      <c r="A183" s="16">
        <v>171</v>
      </c>
      <c r="B183" s="22" t="s">
        <v>83</v>
      </c>
      <c r="C183" s="18">
        <f t="shared" ref="C183:I183" si="108">C184</f>
        <v>0</v>
      </c>
      <c r="D183" s="19">
        <f t="shared" si="108"/>
        <v>0</v>
      </c>
      <c r="E183" s="20">
        <f t="shared" si="108"/>
        <v>0</v>
      </c>
      <c r="F183" s="20">
        <f t="shared" si="108"/>
        <v>0</v>
      </c>
      <c r="G183" s="20">
        <f t="shared" si="108"/>
        <v>0</v>
      </c>
      <c r="H183" s="30">
        <f t="shared" si="108"/>
        <v>0</v>
      </c>
      <c r="I183" s="20">
        <f t="shared" si="108"/>
        <v>0</v>
      </c>
      <c r="J183" s="21" t="s">
        <v>141</v>
      </c>
    </row>
    <row r="184" spans="1:11" ht="15" x14ac:dyDescent="0.25">
      <c r="A184" s="37">
        <v>172</v>
      </c>
      <c r="B184" s="22" t="s">
        <v>0</v>
      </c>
      <c r="C184" s="18">
        <f>SUM(D184:I184)</f>
        <v>0</v>
      </c>
      <c r="D184" s="19">
        <v>0</v>
      </c>
      <c r="E184" s="20">
        <v>0</v>
      </c>
      <c r="F184" s="20">
        <v>0</v>
      </c>
      <c r="G184" s="20">
        <v>0</v>
      </c>
      <c r="H184" s="30">
        <v>0</v>
      </c>
      <c r="I184" s="20">
        <v>0</v>
      </c>
      <c r="J184" s="21"/>
    </row>
    <row r="185" spans="1:11" ht="66" customHeight="1" x14ac:dyDescent="0.25">
      <c r="A185" s="37">
        <v>173</v>
      </c>
      <c r="B185" s="22" t="s">
        <v>84</v>
      </c>
      <c r="C185" s="18">
        <f t="shared" ref="C185:I185" si="109">C186</f>
        <v>0</v>
      </c>
      <c r="D185" s="19">
        <f t="shared" si="109"/>
        <v>0</v>
      </c>
      <c r="E185" s="20">
        <f t="shared" si="109"/>
        <v>0</v>
      </c>
      <c r="F185" s="20">
        <f t="shared" si="109"/>
        <v>0</v>
      </c>
      <c r="G185" s="20">
        <f t="shared" si="109"/>
        <v>0</v>
      </c>
      <c r="H185" s="30">
        <f t="shared" si="109"/>
        <v>0</v>
      </c>
      <c r="I185" s="20">
        <f t="shared" si="109"/>
        <v>0</v>
      </c>
      <c r="J185" s="21" t="s">
        <v>144</v>
      </c>
    </row>
    <row r="186" spans="1:11" ht="15" x14ac:dyDescent="0.25">
      <c r="A186" s="16">
        <v>174</v>
      </c>
      <c r="B186" s="22" t="s">
        <v>0</v>
      </c>
      <c r="C186" s="18">
        <f>SUM(D186:I186)</f>
        <v>0</v>
      </c>
      <c r="D186" s="19">
        <v>0</v>
      </c>
      <c r="E186" s="20">
        <v>0</v>
      </c>
      <c r="F186" s="20">
        <v>0</v>
      </c>
      <c r="G186" s="20">
        <v>0</v>
      </c>
      <c r="H186" s="30">
        <v>0</v>
      </c>
      <c r="I186" s="20">
        <v>0</v>
      </c>
      <c r="J186" s="21"/>
    </row>
    <row r="187" spans="1:11" ht="27.75" customHeight="1" x14ac:dyDescent="0.25">
      <c r="A187" s="16">
        <v>175</v>
      </c>
      <c r="B187" s="22" t="s">
        <v>85</v>
      </c>
      <c r="C187" s="18">
        <f t="shared" ref="C187:I187" si="110">C188</f>
        <v>0</v>
      </c>
      <c r="D187" s="19">
        <f t="shared" si="110"/>
        <v>0</v>
      </c>
      <c r="E187" s="20">
        <f t="shared" si="110"/>
        <v>0</v>
      </c>
      <c r="F187" s="20">
        <f t="shared" si="110"/>
        <v>0</v>
      </c>
      <c r="G187" s="20">
        <f t="shared" si="110"/>
        <v>0</v>
      </c>
      <c r="H187" s="30">
        <f t="shared" si="110"/>
        <v>0</v>
      </c>
      <c r="I187" s="20">
        <f t="shared" si="110"/>
        <v>0</v>
      </c>
      <c r="J187" s="21" t="s">
        <v>144</v>
      </c>
    </row>
    <row r="188" spans="1:11" ht="15" x14ac:dyDescent="0.25">
      <c r="A188" s="37">
        <v>176</v>
      </c>
      <c r="B188" s="17" t="s">
        <v>0</v>
      </c>
      <c r="C188" s="18">
        <f>SUM(D188:I188)</f>
        <v>0</v>
      </c>
      <c r="D188" s="19">
        <v>0</v>
      </c>
      <c r="E188" s="20">
        <v>0</v>
      </c>
      <c r="F188" s="20">
        <v>0</v>
      </c>
      <c r="G188" s="20">
        <v>0</v>
      </c>
      <c r="H188" s="30">
        <v>0</v>
      </c>
      <c r="I188" s="20">
        <v>0</v>
      </c>
      <c r="J188" s="21"/>
    </row>
    <row r="189" spans="1:11" ht="25.5" x14ac:dyDescent="0.25">
      <c r="A189" s="37">
        <v>177</v>
      </c>
      <c r="B189" s="22" t="s">
        <v>86</v>
      </c>
      <c r="C189" s="18">
        <f t="shared" ref="C189:I189" si="111">C190</f>
        <v>0</v>
      </c>
      <c r="D189" s="19">
        <f t="shared" si="111"/>
        <v>0</v>
      </c>
      <c r="E189" s="20">
        <f t="shared" si="111"/>
        <v>0</v>
      </c>
      <c r="F189" s="20">
        <f t="shared" si="111"/>
        <v>0</v>
      </c>
      <c r="G189" s="20">
        <f t="shared" si="111"/>
        <v>0</v>
      </c>
      <c r="H189" s="30">
        <f t="shared" si="111"/>
        <v>0</v>
      </c>
      <c r="I189" s="20">
        <f t="shared" si="111"/>
        <v>0</v>
      </c>
      <c r="J189" s="21" t="s">
        <v>144</v>
      </c>
    </row>
    <row r="190" spans="1:11" ht="15" x14ac:dyDescent="0.25">
      <c r="A190" s="16">
        <v>178</v>
      </c>
      <c r="B190" s="17" t="s">
        <v>0</v>
      </c>
      <c r="C190" s="18">
        <f>SUM(D190:I190)</f>
        <v>0</v>
      </c>
      <c r="D190" s="19">
        <v>0</v>
      </c>
      <c r="E190" s="20">
        <v>0</v>
      </c>
      <c r="F190" s="20">
        <v>0</v>
      </c>
      <c r="G190" s="20">
        <v>0</v>
      </c>
      <c r="H190" s="30">
        <v>0</v>
      </c>
      <c r="I190" s="20">
        <v>0</v>
      </c>
      <c r="J190" s="24"/>
    </row>
    <row r="191" spans="1:11" ht="25.5" x14ac:dyDescent="0.25">
      <c r="A191" s="16">
        <v>179</v>
      </c>
      <c r="B191" s="22" t="s">
        <v>87</v>
      </c>
      <c r="C191" s="18">
        <f t="shared" ref="C191:I191" si="112">C192</f>
        <v>100</v>
      </c>
      <c r="D191" s="19">
        <f t="shared" si="112"/>
        <v>0</v>
      </c>
      <c r="E191" s="20">
        <f t="shared" si="112"/>
        <v>0</v>
      </c>
      <c r="F191" s="20">
        <f t="shared" si="112"/>
        <v>25</v>
      </c>
      <c r="G191" s="20">
        <f t="shared" si="112"/>
        <v>25</v>
      </c>
      <c r="H191" s="30">
        <f t="shared" si="112"/>
        <v>25</v>
      </c>
      <c r="I191" s="20">
        <f t="shared" si="112"/>
        <v>25</v>
      </c>
      <c r="J191" s="21" t="s">
        <v>144</v>
      </c>
    </row>
    <row r="192" spans="1:11" ht="15" x14ac:dyDescent="0.25">
      <c r="A192" s="37">
        <v>180</v>
      </c>
      <c r="B192" s="17" t="s">
        <v>0</v>
      </c>
      <c r="C192" s="18">
        <f>SUM(D192:I192)</f>
        <v>100</v>
      </c>
      <c r="D192" s="19">
        <v>0</v>
      </c>
      <c r="E192" s="20">
        <v>0</v>
      </c>
      <c r="F192" s="20">
        <v>25</v>
      </c>
      <c r="G192" s="20">
        <v>25</v>
      </c>
      <c r="H192" s="30">
        <v>25</v>
      </c>
      <c r="I192" s="20">
        <v>25</v>
      </c>
      <c r="J192" s="21"/>
    </row>
    <row r="193" spans="1:10" ht="67.5" customHeight="1" x14ac:dyDescent="0.25">
      <c r="A193" s="37">
        <v>181</v>
      </c>
      <c r="B193" s="22" t="s">
        <v>174</v>
      </c>
      <c r="C193" s="18">
        <f t="shared" ref="C193:I193" si="113">C194</f>
        <v>0</v>
      </c>
      <c r="D193" s="19">
        <f t="shared" si="113"/>
        <v>0</v>
      </c>
      <c r="E193" s="20">
        <f t="shared" si="113"/>
        <v>0</v>
      </c>
      <c r="F193" s="20">
        <f t="shared" si="113"/>
        <v>0</v>
      </c>
      <c r="G193" s="20">
        <f t="shared" si="113"/>
        <v>0</v>
      </c>
      <c r="H193" s="30">
        <f t="shared" si="113"/>
        <v>0</v>
      </c>
      <c r="I193" s="20">
        <f t="shared" si="113"/>
        <v>0</v>
      </c>
      <c r="J193" s="21" t="s">
        <v>145</v>
      </c>
    </row>
    <row r="194" spans="1:10" ht="15" x14ac:dyDescent="0.25">
      <c r="A194" s="16">
        <v>182</v>
      </c>
      <c r="B194" s="22" t="s">
        <v>0</v>
      </c>
      <c r="C194" s="18">
        <f>SUM(D194:I194)</f>
        <v>0</v>
      </c>
      <c r="D194" s="19">
        <v>0</v>
      </c>
      <c r="E194" s="20">
        <v>0</v>
      </c>
      <c r="F194" s="20">
        <v>0</v>
      </c>
      <c r="G194" s="20">
        <v>0</v>
      </c>
      <c r="H194" s="30">
        <v>0</v>
      </c>
      <c r="I194" s="20">
        <v>0</v>
      </c>
      <c r="J194" s="21"/>
    </row>
    <row r="195" spans="1:10" ht="42" customHeight="1" x14ac:dyDescent="0.25">
      <c r="A195" s="16">
        <v>183</v>
      </c>
      <c r="B195" s="22" t="s">
        <v>173</v>
      </c>
      <c r="C195" s="18">
        <f t="shared" ref="C195:I195" si="114">C196</f>
        <v>51.1</v>
      </c>
      <c r="D195" s="19">
        <f t="shared" si="114"/>
        <v>26.2</v>
      </c>
      <c r="E195" s="20">
        <f t="shared" si="114"/>
        <v>4.9000000000000004</v>
      </c>
      <c r="F195" s="20">
        <f t="shared" si="114"/>
        <v>5</v>
      </c>
      <c r="G195" s="20">
        <f t="shared" si="114"/>
        <v>5</v>
      </c>
      <c r="H195" s="30">
        <f t="shared" si="114"/>
        <v>5</v>
      </c>
      <c r="I195" s="20">
        <f t="shared" si="114"/>
        <v>5</v>
      </c>
      <c r="J195" s="21" t="s">
        <v>143</v>
      </c>
    </row>
    <row r="196" spans="1:10" thickBot="1" x14ac:dyDescent="0.3">
      <c r="A196" s="37">
        <v>184</v>
      </c>
      <c r="B196" s="40" t="s">
        <v>0</v>
      </c>
      <c r="C196" s="32">
        <f>SUM(D196:I196)</f>
        <v>51.1</v>
      </c>
      <c r="D196" s="33">
        <v>26.2</v>
      </c>
      <c r="E196" s="34">
        <v>4.9000000000000004</v>
      </c>
      <c r="F196" s="34">
        <v>5</v>
      </c>
      <c r="G196" s="34">
        <v>5</v>
      </c>
      <c r="H196" s="35">
        <v>5</v>
      </c>
      <c r="I196" s="34">
        <v>5</v>
      </c>
      <c r="J196" s="36"/>
    </row>
    <row r="197" spans="1:10" ht="32.450000000000003" customHeight="1" thickBot="1" x14ac:dyDescent="0.3">
      <c r="A197" s="37">
        <v>185</v>
      </c>
      <c r="B197" s="190" t="s">
        <v>157</v>
      </c>
      <c r="C197" s="191"/>
      <c r="D197" s="191"/>
      <c r="E197" s="191"/>
      <c r="F197" s="191"/>
      <c r="G197" s="191"/>
      <c r="H197" s="191"/>
      <c r="I197" s="191"/>
      <c r="J197" s="192"/>
    </row>
    <row r="198" spans="1:10" thickBot="1" x14ac:dyDescent="0.3">
      <c r="A198" s="16">
        <v>186</v>
      </c>
      <c r="B198" s="111" t="s">
        <v>13</v>
      </c>
      <c r="C198" s="112">
        <f>C199</f>
        <v>59904.800000000003</v>
      </c>
      <c r="D198" s="112">
        <f>D201+D221</f>
        <v>8979.1999999999989</v>
      </c>
      <c r="E198" s="112">
        <f t="shared" ref="D198:I200" si="115">E199</f>
        <v>10033.6</v>
      </c>
      <c r="F198" s="112">
        <f t="shared" si="115"/>
        <v>10202</v>
      </c>
      <c r="G198" s="112">
        <f t="shared" si="115"/>
        <v>9997</v>
      </c>
      <c r="H198" s="112">
        <f t="shared" si="115"/>
        <v>10368</v>
      </c>
      <c r="I198" s="112">
        <f t="shared" si="115"/>
        <v>10325</v>
      </c>
      <c r="J198" s="113"/>
    </row>
    <row r="199" spans="1:10" thickBot="1" x14ac:dyDescent="0.3">
      <c r="A199" s="16">
        <v>187</v>
      </c>
      <c r="B199" s="114" t="s">
        <v>0</v>
      </c>
      <c r="C199" s="115">
        <f>D199+E199+F199+G199+H199+I199</f>
        <v>59904.800000000003</v>
      </c>
      <c r="D199" s="123">
        <f t="shared" ref="D199:I199" si="116">D201+D221</f>
        <v>8979.1999999999989</v>
      </c>
      <c r="E199" s="123">
        <f>E201+E221</f>
        <v>10033.6</v>
      </c>
      <c r="F199" s="123">
        <f t="shared" si="116"/>
        <v>10202</v>
      </c>
      <c r="G199" s="123">
        <f t="shared" si="116"/>
        <v>9997</v>
      </c>
      <c r="H199" s="123">
        <f t="shared" si="116"/>
        <v>10368</v>
      </c>
      <c r="I199" s="123">
        <f t="shared" si="116"/>
        <v>10325</v>
      </c>
      <c r="J199" s="116"/>
    </row>
    <row r="200" spans="1:10" thickBot="1" x14ac:dyDescent="0.3">
      <c r="A200" s="37">
        <v>188</v>
      </c>
      <c r="B200" s="103" t="s">
        <v>10</v>
      </c>
      <c r="C200" s="50">
        <f>C201</f>
        <v>58244.5</v>
      </c>
      <c r="D200" s="50">
        <f t="shared" si="115"/>
        <v>8797.6999999999989</v>
      </c>
      <c r="E200" s="50">
        <f t="shared" si="115"/>
        <v>9214.8000000000011</v>
      </c>
      <c r="F200" s="50">
        <f t="shared" si="115"/>
        <v>10022</v>
      </c>
      <c r="G200" s="50">
        <f t="shared" si="115"/>
        <v>9927</v>
      </c>
      <c r="H200" s="50">
        <f t="shared" si="115"/>
        <v>10148</v>
      </c>
      <c r="I200" s="50">
        <f t="shared" si="115"/>
        <v>10135</v>
      </c>
      <c r="J200" s="104"/>
    </row>
    <row r="201" spans="1:10" ht="15" x14ac:dyDescent="0.25">
      <c r="A201" s="37">
        <v>189</v>
      </c>
      <c r="B201" s="105" t="s">
        <v>0</v>
      </c>
      <c r="C201" s="82">
        <f>D201+E201+F201+G201+H201+I201</f>
        <v>58244.5</v>
      </c>
      <c r="D201" s="83">
        <f>D203+D205+D207+D209+D211+D213+D215+D217+D219</f>
        <v>8797.6999999999989</v>
      </c>
      <c r="E201" s="83">
        <f>E203+E205+E207+E209+E211+E213+E215+E217+E219</f>
        <v>9214.8000000000011</v>
      </c>
      <c r="F201" s="83">
        <f t="shared" ref="F201:I201" si="117">F203+F205+F207+F209+F211+F213+F215+F217+F219</f>
        <v>10022</v>
      </c>
      <c r="G201" s="83">
        <f t="shared" si="117"/>
        <v>9927</v>
      </c>
      <c r="H201" s="83">
        <f t="shared" si="117"/>
        <v>10148</v>
      </c>
      <c r="I201" s="83">
        <f t="shared" si="117"/>
        <v>10135</v>
      </c>
      <c r="J201" s="106"/>
    </row>
    <row r="202" spans="1:10" ht="55.5" customHeight="1" x14ac:dyDescent="0.25">
      <c r="A202" s="16">
        <v>190</v>
      </c>
      <c r="B202" s="22" t="s">
        <v>49</v>
      </c>
      <c r="C202" s="18">
        <f>C203</f>
        <v>183.3</v>
      </c>
      <c r="D202" s="19">
        <f>D203</f>
        <v>73.3</v>
      </c>
      <c r="E202" s="20">
        <f t="shared" ref="E202:I202" si="118">E203</f>
        <v>0</v>
      </c>
      <c r="F202" s="20">
        <f t="shared" si="118"/>
        <v>95</v>
      </c>
      <c r="G202" s="20">
        <f t="shared" si="118"/>
        <v>0</v>
      </c>
      <c r="H202" s="20">
        <f t="shared" si="118"/>
        <v>15</v>
      </c>
      <c r="I202" s="20">
        <f t="shared" si="118"/>
        <v>0</v>
      </c>
      <c r="J202" s="21" t="s">
        <v>148</v>
      </c>
    </row>
    <row r="203" spans="1:10" ht="15" x14ac:dyDescent="0.25">
      <c r="A203" s="16">
        <v>191</v>
      </c>
      <c r="B203" s="17" t="s">
        <v>0</v>
      </c>
      <c r="C203" s="18">
        <f>SUM(D203:I203)</f>
        <v>183.3</v>
      </c>
      <c r="D203" s="19">
        <v>73.3</v>
      </c>
      <c r="E203" s="20">
        <v>0</v>
      </c>
      <c r="F203" s="20">
        <v>95</v>
      </c>
      <c r="G203" s="20">
        <v>0</v>
      </c>
      <c r="H203" s="30">
        <v>15</v>
      </c>
      <c r="I203" s="20">
        <v>0</v>
      </c>
      <c r="J203" s="21"/>
    </row>
    <row r="204" spans="1:10" ht="42" customHeight="1" x14ac:dyDescent="0.25">
      <c r="A204" s="37">
        <v>192</v>
      </c>
      <c r="B204" s="22" t="s">
        <v>105</v>
      </c>
      <c r="C204" s="18">
        <f t="shared" ref="C204:I204" si="119">C205</f>
        <v>1000</v>
      </c>
      <c r="D204" s="19">
        <f t="shared" si="119"/>
        <v>0</v>
      </c>
      <c r="E204" s="20">
        <f t="shared" si="119"/>
        <v>0</v>
      </c>
      <c r="F204" s="20">
        <f t="shared" si="119"/>
        <v>250</v>
      </c>
      <c r="G204" s="20">
        <f t="shared" si="119"/>
        <v>250</v>
      </c>
      <c r="H204" s="30">
        <f t="shared" si="119"/>
        <v>250</v>
      </c>
      <c r="I204" s="20">
        <f t="shared" si="119"/>
        <v>250</v>
      </c>
      <c r="J204" s="21" t="s">
        <v>146</v>
      </c>
    </row>
    <row r="205" spans="1:10" ht="15" x14ac:dyDescent="0.25">
      <c r="A205" s="37">
        <v>193</v>
      </c>
      <c r="B205" s="17" t="s">
        <v>0</v>
      </c>
      <c r="C205" s="18">
        <f>SUM(D205:I205)</f>
        <v>1000</v>
      </c>
      <c r="D205" s="19">
        <v>0</v>
      </c>
      <c r="E205" s="20">
        <v>0</v>
      </c>
      <c r="F205" s="20">
        <v>250</v>
      </c>
      <c r="G205" s="20">
        <v>250</v>
      </c>
      <c r="H205" s="30">
        <v>250</v>
      </c>
      <c r="I205" s="20">
        <v>250</v>
      </c>
      <c r="J205" s="21"/>
    </row>
    <row r="206" spans="1:10" ht="67.5" customHeight="1" x14ac:dyDescent="0.25">
      <c r="A206" s="16">
        <v>194</v>
      </c>
      <c r="B206" s="22" t="s">
        <v>51</v>
      </c>
      <c r="C206" s="18">
        <f t="shared" ref="C206:I206" si="120">C207</f>
        <v>549.5</v>
      </c>
      <c r="D206" s="19">
        <f t="shared" si="120"/>
        <v>301.8</v>
      </c>
      <c r="E206" s="20">
        <f t="shared" si="120"/>
        <v>247.7</v>
      </c>
      <c r="F206" s="20">
        <f t="shared" si="120"/>
        <v>0</v>
      </c>
      <c r="G206" s="20">
        <f t="shared" si="120"/>
        <v>0</v>
      </c>
      <c r="H206" s="30">
        <f t="shared" si="120"/>
        <v>0</v>
      </c>
      <c r="I206" s="20">
        <f t="shared" si="120"/>
        <v>0</v>
      </c>
      <c r="J206" s="21" t="s">
        <v>148</v>
      </c>
    </row>
    <row r="207" spans="1:10" ht="15" x14ac:dyDescent="0.25">
      <c r="A207" s="16">
        <v>195</v>
      </c>
      <c r="B207" s="22" t="s">
        <v>0</v>
      </c>
      <c r="C207" s="18">
        <f>SUM(D207:I207)</f>
        <v>549.5</v>
      </c>
      <c r="D207" s="19">
        <v>301.8</v>
      </c>
      <c r="E207" s="20">
        <v>247.7</v>
      </c>
      <c r="F207" s="20">
        <v>0</v>
      </c>
      <c r="G207" s="20">
        <v>0</v>
      </c>
      <c r="H207" s="30">
        <v>0</v>
      </c>
      <c r="I207" s="20">
        <v>0</v>
      </c>
      <c r="J207" s="21"/>
    </row>
    <row r="208" spans="1:10" ht="40.5" customHeight="1" x14ac:dyDescent="0.25">
      <c r="A208" s="37">
        <v>196</v>
      </c>
      <c r="B208" s="22" t="s">
        <v>52</v>
      </c>
      <c r="C208" s="18">
        <f t="shared" ref="C208:I208" si="121">C209</f>
        <v>103.7</v>
      </c>
      <c r="D208" s="19">
        <f t="shared" si="121"/>
        <v>23.7</v>
      </c>
      <c r="E208" s="20">
        <f t="shared" si="121"/>
        <v>20</v>
      </c>
      <c r="F208" s="20">
        <f t="shared" si="121"/>
        <v>15</v>
      </c>
      <c r="G208" s="20">
        <f t="shared" si="121"/>
        <v>15</v>
      </c>
      <c r="H208" s="30">
        <f t="shared" si="121"/>
        <v>15</v>
      </c>
      <c r="I208" s="20">
        <f t="shared" si="121"/>
        <v>15</v>
      </c>
      <c r="J208" s="21" t="s">
        <v>147</v>
      </c>
    </row>
    <row r="209" spans="1:11" ht="15" x14ac:dyDescent="0.25">
      <c r="A209" s="37">
        <v>197</v>
      </c>
      <c r="B209" s="17" t="s">
        <v>0</v>
      </c>
      <c r="C209" s="18">
        <f>SUM(D209:I209)</f>
        <v>103.7</v>
      </c>
      <c r="D209" s="19">
        <v>23.7</v>
      </c>
      <c r="E209" s="20">
        <v>20</v>
      </c>
      <c r="F209" s="20">
        <v>15</v>
      </c>
      <c r="G209" s="20">
        <v>15</v>
      </c>
      <c r="H209" s="30">
        <v>15</v>
      </c>
      <c r="I209" s="20">
        <v>15</v>
      </c>
      <c r="J209" s="21"/>
    </row>
    <row r="210" spans="1:11" ht="29.25" customHeight="1" x14ac:dyDescent="0.25">
      <c r="A210" s="16">
        <v>198</v>
      </c>
      <c r="B210" s="66" t="s">
        <v>101</v>
      </c>
      <c r="C210" s="32">
        <f>C211</f>
        <v>47589.3</v>
      </c>
      <c r="D210" s="39">
        <f t="shared" ref="D210:I210" si="122">D211</f>
        <v>7703.7</v>
      </c>
      <c r="E210" s="20">
        <f t="shared" si="122"/>
        <v>8333.6</v>
      </c>
      <c r="F210" s="20">
        <f t="shared" si="122"/>
        <v>7888</v>
      </c>
      <c r="G210" s="20">
        <f t="shared" si="122"/>
        <v>7888</v>
      </c>
      <c r="H210" s="20">
        <f t="shared" si="122"/>
        <v>7888</v>
      </c>
      <c r="I210" s="20">
        <f t="shared" si="122"/>
        <v>7888</v>
      </c>
      <c r="J210" s="21" t="s">
        <v>148</v>
      </c>
    </row>
    <row r="211" spans="1:11" ht="14.25" customHeight="1" x14ac:dyDescent="0.25">
      <c r="A211" s="16">
        <v>199</v>
      </c>
      <c r="B211" s="17" t="s">
        <v>0</v>
      </c>
      <c r="C211" s="18">
        <f>D211+E211+F211+G211+H211+I211</f>
        <v>47589.3</v>
      </c>
      <c r="D211" s="19">
        <v>7703.7</v>
      </c>
      <c r="E211" s="20">
        <v>8333.6</v>
      </c>
      <c r="F211" s="20">
        <v>7888</v>
      </c>
      <c r="G211" s="20">
        <v>7888</v>
      </c>
      <c r="H211" s="30">
        <v>7888</v>
      </c>
      <c r="I211" s="20">
        <v>7888</v>
      </c>
      <c r="J211" s="21"/>
    </row>
    <row r="212" spans="1:11" ht="92.25" customHeight="1" x14ac:dyDescent="0.25">
      <c r="A212" s="37">
        <v>200</v>
      </c>
      <c r="B212" s="22" t="s">
        <v>102</v>
      </c>
      <c r="C212" s="18">
        <f t="shared" ref="C212:I212" si="123">C213</f>
        <v>0</v>
      </c>
      <c r="D212" s="19">
        <f t="shared" si="123"/>
        <v>0</v>
      </c>
      <c r="E212" s="20">
        <f t="shared" si="123"/>
        <v>0</v>
      </c>
      <c r="F212" s="20">
        <f t="shared" si="123"/>
        <v>0</v>
      </c>
      <c r="G212" s="20">
        <f t="shared" si="123"/>
        <v>0</v>
      </c>
      <c r="H212" s="30">
        <f t="shared" si="123"/>
        <v>0</v>
      </c>
      <c r="I212" s="20">
        <f t="shared" si="123"/>
        <v>0</v>
      </c>
      <c r="J212" s="21" t="s">
        <v>148</v>
      </c>
    </row>
    <row r="213" spans="1:11" ht="15" x14ac:dyDescent="0.25">
      <c r="A213" s="37">
        <v>201</v>
      </c>
      <c r="B213" s="31" t="s">
        <v>0</v>
      </c>
      <c r="C213" s="32">
        <f>SUM(D213:I213)</f>
        <v>0</v>
      </c>
      <c r="D213" s="33">
        <v>0</v>
      </c>
      <c r="E213" s="34">
        <v>0</v>
      </c>
      <c r="F213" s="34">
        <v>0</v>
      </c>
      <c r="G213" s="34">
        <v>0</v>
      </c>
      <c r="H213" s="35">
        <v>0</v>
      </c>
      <c r="I213" s="34">
        <v>0</v>
      </c>
      <c r="J213" s="41"/>
    </row>
    <row r="214" spans="1:11" ht="51" x14ac:dyDescent="0.25">
      <c r="A214" s="16">
        <v>202</v>
      </c>
      <c r="B214" s="22" t="s">
        <v>172</v>
      </c>
      <c r="C214" s="18">
        <f t="shared" ref="C214:I214" si="124">C215</f>
        <v>8020.4</v>
      </c>
      <c r="D214" s="39">
        <f t="shared" si="124"/>
        <v>606.9</v>
      </c>
      <c r="E214" s="20">
        <f>E215</f>
        <v>613.5</v>
      </c>
      <c r="F214" s="20">
        <f t="shared" si="124"/>
        <v>1600</v>
      </c>
      <c r="G214" s="20">
        <f t="shared" si="124"/>
        <v>1600</v>
      </c>
      <c r="H214" s="20">
        <f t="shared" si="124"/>
        <v>1800</v>
      </c>
      <c r="I214" s="20">
        <f t="shared" si="124"/>
        <v>1800</v>
      </c>
      <c r="J214" s="21" t="s">
        <v>146</v>
      </c>
    </row>
    <row r="215" spans="1:11" ht="15" x14ac:dyDescent="0.25">
      <c r="A215" s="16">
        <v>203</v>
      </c>
      <c r="B215" s="17" t="s">
        <v>0</v>
      </c>
      <c r="C215" s="18">
        <f>SUM(D215:I215)</f>
        <v>8020.4</v>
      </c>
      <c r="D215" s="19">
        <v>606.9</v>
      </c>
      <c r="E215" s="20">
        <v>613.5</v>
      </c>
      <c r="F215" s="20">
        <v>1600</v>
      </c>
      <c r="G215" s="20">
        <v>1600</v>
      </c>
      <c r="H215" s="30">
        <v>1800</v>
      </c>
      <c r="I215" s="20">
        <v>1800</v>
      </c>
      <c r="J215" s="24"/>
    </row>
    <row r="216" spans="1:11" ht="51" x14ac:dyDescent="0.25">
      <c r="A216" s="37">
        <v>204</v>
      </c>
      <c r="B216" s="22" t="s">
        <v>171</v>
      </c>
      <c r="C216" s="18">
        <f t="shared" ref="C216:I218" si="125">C217</f>
        <v>488.3</v>
      </c>
      <c r="D216" s="19">
        <f t="shared" si="125"/>
        <v>88.3</v>
      </c>
      <c r="E216" s="20">
        <f t="shared" si="125"/>
        <v>0</v>
      </c>
      <c r="F216" s="20">
        <f t="shared" si="125"/>
        <v>100</v>
      </c>
      <c r="G216" s="20">
        <f t="shared" si="125"/>
        <v>100</v>
      </c>
      <c r="H216" s="30">
        <f t="shared" si="125"/>
        <v>100</v>
      </c>
      <c r="I216" s="20">
        <f t="shared" si="125"/>
        <v>100</v>
      </c>
      <c r="J216" s="21" t="s">
        <v>148</v>
      </c>
    </row>
    <row r="217" spans="1:11" thickBot="1" x14ac:dyDescent="0.3">
      <c r="A217" s="37">
        <v>205</v>
      </c>
      <c r="B217" s="17" t="s">
        <v>0</v>
      </c>
      <c r="C217" s="23">
        <f>SUM(D217:I217)</f>
        <v>488.3</v>
      </c>
      <c r="D217" s="19">
        <v>88.3</v>
      </c>
      <c r="E217" s="20">
        <v>0</v>
      </c>
      <c r="F217" s="20">
        <v>100</v>
      </c>
      <c r="G217" s="20">
        <v>100</v>
      </c>
      <c r="H217" s="30">
        <v>100</v>
      </c>
      <c r="I217" s="20">
        <v>100</v>
      </c>
      <c r="J217" s="24"/>
    </row>
    <row r="218" spans="1:11" ht="56.25" customHeight="1" x14ac:dyDescent="0.25">
      <c r="A218" s="16">
        <v>206</v>
      </c>
      <c r="B218" s="22" t="s">
        <v>205</v>
      </c>
      <c r="C218" s="18">
        <f t="shared" si="125"/>
        <v>310</v>
      </c>
      <c r="D218" s="19">
        <f t="shared" si="125"/>
        <v>0</v>
      </c>
      <c r="E218" s="20">
        <f t="shared" si="125"/>
        <v>0</v>
      </c>
      <c r="F218" s="20">
        <f t="shared" si="125"/>
        <v>74</v>
      </c>
      <c r="G218" s="20">
        <f t="shared" si="125"/>
        <v>74</v>
      </c>
      <c r="H218" s="30">
        <f t="shared" si="125"/>
        <v>80</v>
      </c>
      <c r="I218" s="20">
        <f t="shared" si="125"/>
        <v>82</v>
      </c>
      <c r="J218" s="21" t="s">
        <v>148</v>
      </c>
    </row>
    <row r="219" spans="1:11" thickBot="1" x14ac:dyDescent="0.3">
      <c r="A219" s="16">
        <v>207</v>
      </c>
      <c r="B219" s="17" t="s">
        <v>0</v>
      </c>
      <c r="C219" s="23">
        <f>SUM(D219:I219)</f>
        <v>310</v>
      </c>
      <c r="D219" s="19">
        <v>0</v>
      </c>
      <c r="E219" s="20">
        <v>0</v>
      </c>
      <c r="F219" s="20">
        <v>74</v>
      </c>
      <c r="G219" s="20">
        <v>74</v>
      </c>
      <c r="H219" s="30">
        <v>80</v>
      </c>
      <c r="I219" s="20">
        <v>82</v>
      </c>
      <c r="J219" s="24"/>
    </row>
    <row r="220" spans="1:11" thickBot="1" x14ac:dyDescent="0.3">
      <c r="A220" s="37">
        <v>208</v>
      </c>
      <c r="B220" s="127" t="s">
        <v>16</v>
      </c>
      <c r="C220" s="128">
        <f>C221</f>
        <v>1660.3</v>
      </c>
      <c r="D220" s="128">
        <f t="shared" ref="D220:I220" si="126">D221</f>
        <v>181.5</v>
      </c>
      <c r="E220" s="128">
        <f t="shared" si="126"/>
        <v>818.8</v>
      </c>
      <c r="F220" s="128">
        <f t="shared" si="126"/>
        <v>180</v>
      </c>
      <c r="G220" s="128">
        <f t="shared" si="126"/>
        <v>70</v>
      </c>
      <c r="H220" s="128">
        <f t="shared" si="126"/>
        <v>220</v>
      </c>
      <c r="I220" s="128">
        <f t="shared" si="126"/>
        <v>190</v>
      </c>
      <c r="J220" s="87"/>
      <c r="K220" s="4"/>
    </row>
    <row r="221" spans="1:11" ht="15" x14ac:dyDescent="0.25">
      <c r="A221" s="37">
        <v>209</v>
      </c>
      <c r="B221" s="61" t="s">
        <v>0</v>
      </c>
      <c r="C221" s="62">
        <f>D221+E221+F221+G221+H221+I221</f>
        <v>1660.3</v>
      </c>
      <c r="D221" s="63">
        <f t="shared" ref="D221:I221" si="127">D223</f>
        <v>181.5</v>
      </c>
      <c r="E221" s="63">
        <f t="shared" si="127"/>
        <v>818.8</v>
      </c>
      <c r="F221" s="63">
        <f t="shared" si="127"/>
        <v>180</v>
      </c>
      <c r="G221" s="63">
        <f t="shared" si="127"/>
        <v>70</v>
      </c>
      <c r="H221" s="63">
        <f t="shared" si="127"/>
        <v>220</v>
      </c>
      <c r="I221" s="63">
        <f t="shared" si="127"/>
        <v>190</v>
      </c>
      <c r="J221" s="64"/>
    </row>
    <row r="222" spans="1:11" ht="53.25" customHeight="1" x14ac:dyDescent="0.25">
      <c r="A222" s="16">
        <v>210</v>
      </c>
      <c r="B222" s="22" t="s">
        <v>171</v>
      </c>
      <c r="C222" s="18">
        <f t="shared" ref="C222:I222" si="128">C223</f>
        <v>1660.3</v>
      </c>
      <c r="D222" s="19">
        <f t="shared" si="128"/>
        <v>181.5</v>
      </c>
      <c r="E222" s="20">
        <f t="shared" si="128"/>
        <v>818.8</v>
      </c>
      <c r="F222" s="20">
        <f t="shared" si="128"/>
        <v>180</v>
      </c>
      <c r="G222" s="20">
        <f t="shared" si="128"/>
        <v>70</v>
      </c>
      <c r="H222" s="30">
        <f t="shared" si="128"/>
        <v>220</v>
      </c>
      <c r="I222" s="20">
        <f t="shared" si="128"/>
        <v>190</v>
      </c>
      <c r="J222" s="21" t="s">
        <v>148</v>
      </c>
    </row>
    <row r="223" spans="1:11" thickBot="1" x14ac:dyDescent="0.3">
      <c r="A223" s="16">
        <v>211</v>
      </c>
      <c r="B223" s="17" t="s">
        <v>0</v>
      </c>
      <c r="C223" s="18">
        <f>SUM(D223:I223)</f>
        <v>1660.3</v>
      </c>
      <c r="D223" s="19">
        <v>181.5</v>
      </c>
      <c r="E223" s="20">
        <v>818.8</v>
      </c>
      <c r="F223" s="20">
        <v>180</v>
      </c>
      <c r="G223" s="20">
        <v>70</v>
      </c>
      <c r="H223" s="30">
        <v>220</v>
      </c>
      <c r="I223" s="20">
        <v>190</v>
      </c>
      <c r="J223" s="24"/>
    </row>
    <row r="224" spans="1:11" ht="21.75" customHeight="1" thickBot="1" x14ac:dyDescent="0.3">
      <c r="A224" s="37">
        <v>212</v>
      </c>
      <c r="B224" s="181" t="s">
        <v>156</v>
      </c>
      <c r="C224" s="181"/>
      <c r="D224" s="181"/>
      <c r="E224" s="181"/>
      <c r="F224" s="181"/>
      <c r="G224" s="181"/>
      <c r="H224" s="181"/>
      <c r="I224" s="181"/>
      <c r="J224" s="181"/>
    </row>
    <row r="225" spans="1:11" thickBot="1" x14ac:dyDescent="0.3">
      <c r="A225" s="37">
        <v>213</v>
      </c>
      <c r="B225" s="111" t="s">
        <v>17</v>
      </c>
      <c r="C225" s="112">
        <f>C226</f>
        <v>8768.5000000000018</v>
      </c>
      <c r="D225" s="112">
        <f t="shared" ref="D225:I225" si="129">D226</f>
        <v>842.6</v>
      </c>
      <c r="E225" s="112">
        <f t="shared" si="129"/>
        <v>763.2</v>
      </c>
      <c r="F225" s="112">
        <f t="shared" si="129"/>
        <v>1766.8000000000002</v>
      </c>
      <c r="G225" s="112">
        <f t="shared" si="129"/>
        <v>1782.3000000000002</v>
      </c>
      <c r="H225" s="112">
        <f t="shared" si="129"/>
        <v>1798.4</v>
      </c>
      <c r="I225" s="112">
        <f t="shared" si="129"/>
        <v>1815.2</v>
      </c>
      <c r="J225" s="113"/>
    </row>
    <row r="226" spans="1:11" thickBot="1" x14ac:dyDescent="0.3">
      <c r="A226" s="16">
        <v>214</v>
      </c>
      <c r="B226" s="114" t="s">
        <v>0</v>
      </c>
      <c r="C226" s="129">
        <f>D226+E226+F226+G226+H226+I226</f>
        <v>8768.5000000000018</v>
      </c>
      <c r="D226" s="123">
        <f t="shared" ref="D226:I226" si="130">D228+D258+D262+D266</f>
        <v>842.6</v>
      </c>
      <c r="E226" s="123">
        <f t="shared" si="130"/>
        <v>763.2</v>
      </c>
      <c r="F226" s="123">
        <f t="shared" si="130"/>
        <v>1766.8000000000002</v>
      </c>
      <c r="G226" s="123">
        <f t="shared" si="130"/>
        <v>1782.3000000000002</v>
      </c>
      <c r="H226" s="123">
        <f t="shared" si="130"/>
        <v>1798.4</v>
      </c>
      <c r="I226" s="123">
        <f t="shared" si="130"/>
        <v>1815.2</v>
      </c>
      <c r="J226" s="116"/>
      <c r="K226" s="4"/>
    </row>
    <row r="227" spans="1:11" thickBot="1" x14ac:dyDescent="0.3">
      <c r="A227" s="16">
        <v>215</v>
      </c>
      <c r="B227" s="103" t="s">
        <v>10</v>
      </c>
      <c r="C227" s="50">
        <f>C228</f>
        <v>7756</v>
      </c>
      <c r="D227" s="50">
        <f t="shared" ref="D227:H227" si="131">D228</f>
        <v>770.5</v>
      </c>
      <c r="E227" s="50">
        <f t="shared" si="131"/>
        <v>691.6</v>
      </c>
      <c r="F227" s="50">
        <f t="shared" si="131"/>
        <v>1549.6000000000001</v>
      </c>
      <c r="G227" s="50">
        <f t="shared" si="131"/>
        <v>1565.1000000000001</v>
      </c>
      <c r="H227" s="50">
        <f t="shared" si="131"/>
        <v>1581.2</v>
      </c>
      <c r="I227" s="50">
        <f>I228</f>
        <v>1598</v>
      </c>
      <c r="J227" s="104"/>
      <c r="K227" s="4"/>
    </row>
    <row r="228" spans="1:11" ht="15" x14ac:dyDescent="0.25">
      <c r="A228" s="37">
        <v>216</v>
      </c>
      <c r="B228" s="105" t="s">
        <v>0</v>
      </c>
      <c r="C228" s="82">
        <f>D228+E228+F228+G228+H228+I228</f>
        <v>7756</v>
      </c>
      <c r="D228" s="83">
        <f>D230+D232+D234+D236+D238+D240+D242+D244+D246+D248+D250+D250+D252+D254+D256</f>
        <v>770.5</v>
      </c>
      <c r="E228" s="83">
        <f>E230+E232+E234+E236+E238+E240+E242+E244+E246+E248+E250+E252+E254+E256</f>
        <v>691.6</v>
      </c>
      <c r="F228" s="83">
        <f>F230+F232+F234+F236+F238+F240+F242+F244+F246+F248+F250+F252+F254+F256</f>
        <v>1549.6000000000001</v>
      </c>
      <c r="G228" s="83">
        <f>G230+G232+G234+G236+G238+G240+G242+G244+G246+G248+G250+G252+G254+G256</f>
        <v>1565.1000000000001</v>
      </c>
      <c r="H228" s="83">
        <f>H230+H232+H234+H236+H238+H240+H242+H244+H246+H248+H250+H252+H254+H256</f>
        <v>1581.2</v>
      </c>
      <c r="I228" s="83">
        <f>I230+I232+I234+I236+I238+I240+I242+I244+I246+I248+I250+I252+I254+I256</f>
        <v>1598</v>
      </c>
      <c r="J228" s="106"/>
    </row>
    <row r="229" spans="1:11" ht="53.25" customHeight="1" x14ac:dyDescent="0.25">
      <c r="A229" s="37">
        <v>217</v>
      </c>
      <c r="B229" s="22" t="s">
        <v>50</v>
      </c>
      <c r="C229" s="18">
        <f t="shared" ref="C229:I229" si="132">C230</f>
        <v>80</v>
      </c>
      <c r="D229" s="19">
        <f t="shared" si="132"/>
        <v>0</v>
      </c>
      <c r="E229" s="20">
        <f t="shared" si="132"/>
        <v>0</v>
      </c>
      <c r="F229" s="20">
        <f t="shared" si="132"/>
        <v>20</v>
      </c>
      <c r="G229" s="20">
        <f t="shared" si="132"/>
        <v>20</v>
      </c>
      <c r="H229" s="30">
        <f t="shared" si="132"/>
        <v>20</v>
      </c>
      <c r="I229" s="20">
        <f t="shared" si="132"/>
        <v>20</v>
      </c>
      <c r="J229" s="21" t="s">
        <v>149</v>
      </c>
    </row>
    <row r="230" spans="1:11" ht="15" x14ac:dyDescent="0.25">
      <c r="A230" s="16">
        <v>218</v>
      </c>
      <c r="B230" s="17" t="s">
        <v>0</v>
      </c>
      <c r="C230" s="18">
        <f>SUM(D230,E230,F230,G230,H230)+I230</f>
        <v>80</v>
      </c>
      <c r="D230" s="19">
        <v>0</v>
      </c>
      <c r="E230" s="20">
        <v>0</v>
      </c>
      <c r="F230" s="20">
        <v>20</v>
      </c>
      <c r="G230" s="20">
        <v>20</v>
      </c>
      <c r="H230" s="30">
        <v>20</v>
      </c>
      <c r="I230" s="20">
        <v>20</v>
      </c>
      <c r="J230" s="24"/>
    </row>
    <row r="231" spans="1:11" ht="52.5" customHeight="1" x14ac:dyDescent="0.25">
      <c r="A231" s="16">
        <v>219</v>
      </c>
      <c r="B231" s="22" t="s">
        <v>170</v>
      </c>
      <c r="C231" s="18">
        <f t="shared" ref="C231:H231" si="133">C232</f>
        <v>176.8</v>
      </c>
      <c r="D231" s="19">
        <f t="shared" si="133"/>
        <v>28.5</v>
      </c>
      <c r="E231" s="20">
        <f t="shared" si="133"/>
        <v>28.3</v>
      </c>
      <c r="F231" s="20">
        <f t="shared" si="133"/>
        <v>30</v>
      </c>
      <c r="G231" s="20">
        <f t="shared" si="133"/>
        <v>30</v>
      </c>
      <c r="H231" s="30">
        <f t="shared" si="133"/>
        <v>30</v>
      </c>
      <c r="I231" s="20">
        <f>I232</f>
        <v>30</v>
      </c>
      <c r="J231" s="21" t="s">
        <v>149</v>
      </c>
    </row>
    <row r="232" spans="1:11" ht="15" x14ac:dyDescent="0.25">
      <c r="A232" s="37">
        <v>220</v>
      </c>
      <c r="B232" s="17" t="s">
        <v>0</v>
      </c>
      <c r="C232" s="18">
        <f>SUM(D232:I232)</f>
        <v>176.8</v>
      </c>
      <c r="D232" s="19">
        <v>28.5</v>
      </c>
      <c r="E232" s="20">
        <v>28.3</v>
      </c>
      <c r="F232" s="20">
        <v>30</v>
      </c>
      <c r="G232" s="20">
        <v>30</v>
      </c>
      <c r="H232" s="30">
        <v>30</v>
      </c>
      <c r="I232" s="20">
        <v>30</v>
      </c>
      <c r="J232" s="21"/>
    </row>
    <row r="233" spans="1:11" ht="78.75" customHeight="1" x14ac:dyDescent="0.25">
      <c r="A233" s="37">
        <v>221</v>
      </c>
      <c r="B233" s="22" t="s">
        <v>71</v>
      </c>
      <c r="C233" s="18">
        <f t="shared" ref="C233:I233" si="134">C234</f>
        <v>1247.5999999999999</v>
      </c>
      <c r="D233" s="19">
        <f t="shared" si="134"/>
        <v>0</v>
      </c>
      <c r="E233" s="20">
        <f t="shared" si="134"/>
        <v>287.60000000000002</v>
      </c>
      <c r="F233" s="20">
        <f t="shared" si="134"/>
        <v>240</v>
      </c>
      <c r="G233" s="20">
        <f t="shared" si="134"/>
        <v>240</v>
      </c>
      <c r="H233" s="30">
        <f t="shared" si="134"/>
        <v>240</v>
      </c>
      <c r="I233" s="20">
        <f t="shared" si="134"/>
        <v>240</v>
      </c>
      <c r="J233" s="21" t="s">
        <v>188</v>
      </c>
    </row>
    <row r="234" spans="1:11" ht="15" x14ac:dyDescent="0.25">
      <c r="A234" s="16">
        <v>222</v>
      </c>
      <c r="B234" s="22" t="s">
        <v>0</v>
      </c>
      <c r="C234" s="18">
        <f>SUM(D234:I234)</f>
        <v>1247.5999999999999</v>
      </c>
      <c r="D234" s="19">
        <v>0</v>
      </c>
      <c r="E234" s="20">
        <v>287.60000000000002</v>
      </c>
      <c r="F234" s="20">
        <v>240</v>
      </c>
      <c r="G234" s="20">
        <v>240</v>
      </c>
      <c r="H234" s="30">
        <v>240</v>
      </c>
      <c r="I234" s="20">
        <v>240</v>
      </c>
      <c r="J234" s="21"/>
    </row>
    <row r="235" spans="1:11" ht="66" customHeight="1" x14ac:dyDescent="0.25">
      <c r="A235" s="16">
        <v>223</v>
      </c>
      <c r="B235" s="22" t="s">
        <v>169</v>
      </c>
      <c r="C235" s="18">
        <f t="shared" ref="C235:I235" si="135">C236</f>
        <v>623.20000000000005</v>
      </c>
      <c r="D235" s="19">
        <f t="shared" si="135"/>
        <v>148.9</v>
      </c>
      <c r="E235" s="20">
        <f t="shared" si="135"/>
        <v>94.3</v>
      </c>
      <c r="F235" s="20">
        <f t="shared" si="135"/>
        <v>95</v>
      </c>
      <c r="G235" s="20">
        <f t="shared" si="135"/>
        <v>95</v>
      </c>
      <c r="H235" s="30">
        <f t="shared" si="135"/>
        <v>95</v>
      </c>
      <c r="I235" s="20">
        <f t="shared" si="135"/>
        <v>95</v>
      </c>
      <c r="J235" s="21" t="s">
        <v>150</v>
      </c>
    </row>
    <row r="236" spans="1:11" ht="15" x14ac:dyDescent="0.25">
      <c r="A236" s="37">
        <v>224</v>
      </c>
      <c r="B236" s="17" t="s">
        <v>0</v>
      </c>
      <c r="C236" s="18">
        <f>SUM(D236:I236)</f>
        <v>623.20000000000005</v>
      </c>
      <c r="D236" s="19">
        <v>148.9</v>
      </c>
      <c r="E236" s="20">
        <v>94.3</v>
      </c>
      <c r="F236" s="20">
        <v>95</v>
      </c>
      <c r="G236" s="20">
        <v>95</v>
      </c>
      <c r="H236" s="30">
        <v>95</v>
      </c>
      <c r="I236" s="20">
        <v>95</v>
      </c>
      <c r="J236" s="21"/>
    </row>
    <row r="237" spans="1:11" ht="25.5" x14ac:dyDescent="0.25">
      <c r="A237" s="37">
        <v>225</v>
      </c>
      <c r="B237" s="17" t="s">
        <v>63</v>
      </c>
      <c r="C237" s="18">
        <f t="shared" ref="C237:H237" si="136">C238</f>
        <v>1956.8999999999999</v>
      </c>
      <c r="D237" s="19">
        <f>D238</f>
        <v>309.8</v>
      </c>
      <c r="E237" s="20">
        <f t="shared" si="136"/>
        <v>0</v>
      </c>
      <c r="F237" s="20">
        <f t="shared" si="136"/>
        <v>387.9</v>
      </c>
      <c r="G237" s="20">
        <f t="shared" si="136"/>
        <v>403.4</v>
      </c>
      <c r="H237" s="30">
        <f t="shared" si="136"/>
        <v>419.5</v>
      </c>
      <c r="I237" s="20">
        <f>I238</f>
        <v>436.3</v>
      </c>
      <c r="J237" s="21" t="s">
        <v>151</v>
      </c>
    </row>
    <row r="238" spans="1:11" ht="15" x14ac:dyDescent="0.25">
      <c r="A238" s="16">
        <v>226</v>
      </c>
      <c r="B238" s="17" t="s">
        <v>0</v>
      </c>
      <c r="C238" s="18">
        <f>SUM(D238:I238)</f>
        <v>1956.8999999999999</v>
      </c>
      <c r="D238" s="19">
        <v>309.8</v>
      </c>
      <c r="E238" s="20">
        <v>0</v>
      </c>
      <c r="F238" s="20">
        <v>387.9</v>
      </c>
      <c r="G238" s="20">
        <v>403.4</v>
      </c>
      <c r="H238" s="30">
        <v>419.5</v>
      </c>
      <c r="I238" s="20">
        <v>436.3</v>
      </c>
      <c r="J238" s="21"/>
    </row>
    <row r="239" spans="1:11" ht="106.5" customHeight="1" x14ac:dyDescent="0.25">
      <c r="A239" s="16">
        <v>227</v>
      </c>
      <c r="B239" s="22" t="s">
        <v>106</v>
      </c>
      <c r="C239" s="18">
        <f t="shared" ref="C239:I239" si="137">C240</f>
        <v>787.1</v>
      </c>
      <c r="D239" s="19">
        <f t="shared" si="137"/>
        <v>120</v>
      </c>
      <c r="E239" s="20">
        <f t="shared" si="137"/>
        <v>119.1</v>
      </c>
      <c r="F239" s="20">
        <f t="shared" si="137"/>
        <v>137</v>
      </c>
      <c r="G239" s="20">
        <f t="shared" si="137"/>
        <v>137</v>
      </c>
      <c r="H239" s="30">
        <f>H240</f>
        <v>137</v>
      </c>
      <c r="I239" s="20">
        <f t="shared" si="137"/>
        <v>137</v>
      </c>
      <c r="J239" s="21" t="s">
        <v>151</v>
      </c>
    </row>
    <row r="240" spans="1:11" ht="15" x14ac:dyDescent="0.25">
      <c r="A240" s="37">
        <v>228</v>
      </c>
      <c r="B240" s="22" t="s">
        <v>0</v>
      </c>
      <c r="C240" s="18">
        <f>SUM(D240:I240)</f>
        <v>787.1</v>
      </c>
      <c r="D240" s="19">
        <v>120</v>
      </c>
      <c r="E240" s="20">
        <v>119.1</v>
      </c>
      <c r="F240" s="20">
        <v>137</v>
      </c>
      <c r="G240" s="20">
        <v>137</v>
      </c>
      <c r="H240" s="30">
        <v>137</v>
      </c>
      <c r="I240" s="20">
        <v>137</v>
      </c>
      <c r="J240" s="21"/>
    </row>
    <row r="241" spans="1:10" ht="67.5" customHeight="1" x14ac:dyDescent="0.25">
      <c r="A241" s="37">
        <v>229</v>
      </c>
      <c r="B241" s="22" t="s">
        <v>64</v>
      </c>
      <c r="C241" s="18">
        <f t="shared" ref="C241:I241" si="138">C242</f>
        <v>671</v>
      </c>
      <c r="D241" s="19">
        <f t="shared" si="138"/>
        <v>71</v>
      </c>
      <c r="E241" s="20">
        <f t="shared" si="138"/>
        <v>0</v>
      </c>
      <c r="F241" s="20">
        <f t="shared" si="138"/>
        <v>150</v>
      </c>
      <c r="G241" s="20">
        <f t="shared" si="138"/>
        <v>150</v>
      </c>
      <c r="H241" s="30">
        <f t="shared" si="138"/>
        <v>150</v>
      </c>
      <c r="I241" s="20">
        <f t="shared" si="138"/>
        <v>150</v>
      </c>
      <c r="J241" s="21" t="s">
        <v>188</v>
      </c>
    </row>
    <row r="242" spans="1:10" ht="15" x14ac:dyDescent="0.25">
      <c r="A242" s="16">
        <v>230</v>
      </c>
      <c r="B242" s="17" t="s">
        <v>0</v>
      </c>
      <c r="C242" s="18">
        <f>SUM(D242:I242)</f>
        <v>671</v>
      </c>
      <c r="D242" s="19">
        <v>71</v>
      </c>
      <c r="E242" s="20">
        <v>0</v>
      </c>
      <c r="F242" s="20">
        <v>150</v>
      </c>
      <c r="G242" s="20">
        <v>150</v>
      </c>
      <c r="H242" s="30">
        <v>150</v>
      </c>
      <c r="I242" s="20">
        <v>150</v>
      </c>
      <c r="J242" s="21"/>
    </row>
    <row r="243" spans="1:10" ht="41.25" customHeight="1" x14ac:dyDescent="0.25">
      <c r="A243" s="16">
        <v>231</v>
      </c>
      <c r="B243" s="22" t="s">
        <v>168</v>
      </c>
      <c r="C243" s="18">
        <f t="shared" ref="C243:I243" si="139">C244</f>
        <v>393.2</v>
      </c>
      <c r="D243" s="19">
        <f>D244</f>
        <v>63.4</v>
      </c>
      <c r="E243" s="20">
        <f t="shared" si="139"/>
        <v>63</v>
      </c>
      <c r="F243" s="20">
        <f t="shared" si="139"/>
        <v>66.7</v>
      </c>
      <c r="G243" s="20">
        <f t="shared" si="139"/>
        <v>66.7</v>
      </c>
      <c r="H243" s="30">
        <f t="shared" si="139"/>
        <v>66.7</v>
      </c>
      <c r="I243" s="20">
        <f t="shared" si="139"/>
        <v>66.7</v>
      </c>
      <c r="J243" s="21" t="s">
        <v>190</v>
      </c>
    </row>
    <row r="244" spans="1:10" ht="15" x14ac:dyDescent="0.25">
      <c r="A244" s="37">
        <v>232</v>
      </c>
      <c r="B244" s="22" t="s">
        <v>0</v>
      </c>
      <c r="C244" s="18">
        <f>SUM(D244:I244)</f>
        <v>393.2</v>
      </c>
      <c r="D244" s="19">
        <v>63.4</v>
      </c>
      <c r="E244" s="20">
        <v>63</v>
      </c>
      <c r="F244" s="20">
        <v>66.7</v>
      </c>
      <c r="G244" s="20">
        <v>66.7</v>
      </c>
      <c r="H244" s="30">
        <v>66.7</v>
      </c>
      <c r="I244" s="20">
        <v>66.7</v>
      </c>
      <c r="J244" s="21"/>
    </row>
    <row r="245" spans="1:10" ht="63.75" x14ac:dyDescent="0.25">
      <c r="A245" s="16">
        <v>233</v>
      </c>
      <c r="B245" s="22" t="s">
        <v>206</v>
      </c>
      <c r="C245" s="18">
        <f t="shared" ref="C245:I245" si="140">C246</f>
        <v>1128.2</v>
      </c>
      <c r="D245" s="19">
        <f t="shared" si="140"/>
        <v>28.9</v>
      </c>
      <c r="E245" s="20">
        <f t="shared" si="140"/>
        <v>99.3</v>
      </c>
      <c r="F245" s="20">
        <f t="shared" si="140"/>
        <v>250</v>
      </c>
      <c r="G245" s="20">
        <f t="shared" si="140"/>
        <v>250</v>
      </c>
      <c r="H245" s="30">
        <f t="shared" si="140"/>
        <v>250</v>
      </c>
      <c r="I245" s="20">
        <f t="shared" si="140"/>
        <v>250</v>
      </c>
      <c r="J245" s="21" t="s">
        <v>188</v>
      </c>
    </row>
    <row r="246" spans="1:10" ht="15" x14ac:dyDescent="0.25">
      <c r="A246" s="37">
        <v>234</v>
      </c>
      <c r="B246" s="22" t="s">
        <v>0</v>
      </c>
      <c r="C246" s="18">
        <f>SUM(D246:I246)</f>
        <v>1128.2</v>
      </c>
      <c r="D246" s="19">
        <v>28.9</v>
      </c>
      <c r="E246" s="20">
        <v>99.3</v>
      </c>
      <c r="F246" s="20">
        <v>250</v>
      </c>
      <c r="G246" s="20">
        <v>250</v>
      </c>
      <c r="H246" s="30">
        <v>250</v>
      </c>
      <c r="I246" s="20">
        <v>250</v>
      </c>
      <c r="J246" s="21"/>
    </row>
    <row r="247" spans="1:10" ht="66.75" customHeight="1" x14ac:dyDescent="0.25">
      <c r="A247" s="16">
        <v>235</v>
      </c>
      <c r="B247" s="22" t="s">
        <v>70</v>
      </c>
      <c r="C247" s="18">
        <f t="shared" ref="C247:I253" si="141">C248</f>
        <v>600</v>
      </c>
      <c r="D247" s="19">
        <f t="shared" si="141"/>
        <v>0</v>
      </c>
      <c r="E247" s="20">
        <f t="shared" si="141"/>
        <v>0</v>
      </c>
      <c r="F247" s="20">
        <f t="shared" si="141"/>
        <v>150</v>
      </c>
      <c r="G247" s="20">
        <f t="shared" si="141"/>
        <v>150</v>
      </c>
      <c r="H247" s="30">
        <f t="shared" si="141"/>
        <v>150</v>
      </c>
      <c r="I247" s="20">
        <f t="shared" si="141"/>
        <v>150</v>
      </c>
      <c r="J247" s="21" t="s">
        <v>190</v>
      </c>
    </row>
    <row r="248" spans="1:10" ht="15" x14ac:dyDescent="0.25">
      <c r="A248" s="37">
        <v>236</v>
      </c>
      <c r="B248" s="22" t="s">
        <v>0</v>
      </c>
      <c r="C248" s="18">
        <f>SUM(D248:I248)</f>
        <v>600</v>
      </c>
      <c r="D248" s="19">
        <v>0</v>
      </c>
      <c r="E248" s="20">
        <v>0</v>
      </c>
      <c r="F248" s="20">
        <v>150</v>
      </c>
      <c r="G248" s="20">
        <v>150</v>
      </c>
      <c r="H248" s="30">
        <v>150</v>
      </c>
      <c r="I248" s="20">
        <v>150</v>
      </c>
      <c r="J248" s="21"/>
    </row>
    <row r="249" spans="1:10" ht="52.5" customHeight="1" x14ac:dyDescent="0.25">
      <c r="A249" s="16">
        <v>237</v>
      </c>
      <c r="B249" s="22" t="s">
        <v>167</v>
      </c>
      <c r="C249" s="18">
        <f t="shared" si="141"/>
        <v>12</v>
      </c>
      <c r="D249" s="19">
        <f t="shared" si="141"/>
        <v>0</v>
      </c>
      <c r="E249" s="20">
        <f t="shared" si="141"/>
        <v>0</v>
      </c>
      <c r="F249" s="20">
        <f t="shared" si="141"/>
        <v>3</v>
      </c>
      <c r="G249" s="20">
        <f t="shared" si="141"/>
        <v>3</v>
      </c>
      <c r="H249" s="30">
        <f t="shared" si="141"/>
        <v>3</v>
      </c>
      <c r="I249" s="20">
        <f t="shared" si="141"/>
        <v>3</v>
      </c>
      <c r="J249" s="21" t="s">
        <v>152</v>
      </c>
    </row>
    <row r="250" spans="1:10" ht="15" x14ac:dyDescent="0.25">
      <c r="A250" s="37">
        <v>238</v>
      </c>
      <c r="B250" s="22" t="s">
        <v>0</v>
      </c>
      <c r="C250" s="18">
        <f>SUM(D250:I250)</f>
        <v>12</v>
      </c>
      <c r="D250" s="19">
        <v>0</v>
      </c>
      <c r="E250" s="20">
        <v>0</v>
      </c>
      <c r="F250" s="20">
        <v>3</v>
      </c>
      <c r="G250" s="20">
        <v>3</v>
      </c>
      <c r="H250" s="30">
        <v>3</v>
      </c>
      <c r="I250" s="20">
        <v>3</v>
      </c>
      <c r="J250" s="21"/>
    </row>
    <row r="251" spans="1:10" ht="40.5" customHeight="1" x14ac:dyDescent="0.25">
      <c r="A251" s="16">
        <v>239</v>
      </c>
      <c r="B251" s="22" t="s">
        <v>166</v>
      </c>
      <c r="C251" s="18">
        <f t="shared" si="141"/>
        <v>0</v>
      </c>
      <c r="D251" s="19">
        <f t="shared" si="141"/>
        <v>0</v>
      </c>
      <c r="E251" s="20">
        <f t="shared" si="141"/>
        <v>0</v>
      </c>
      <c r="F251" s="20">
        <f t="shared" si="141"/>
        <v>0</v>
      </c>
      <c r="G251" s="20">
        <f t="shared" si="141"/>
        <v>0</v>
      </c>
      <c r="H251" s="30">
        <f t="shared" si="141"/>
        <v>0</v>
      </c>
      <c r="I251" s="20">
        <f t="shared" si="141"/>
        <v>0</v>
      </c>
      <c r="J251" s="21" t="s">
        <v>190</v>
      </c>
    </row>
    <row r="252" spans="1:10" ht="15" x14ac:dyDescent="0.25">
      <c r="A252" s="37">
        <v>240</v>
      </c>
      <c r="B252" s="22" t="s">
        <v>0</v>
      </c>
      <c r="C252" s="18">
        <f>SUM(D252:I252)</f>
        <v>0</v>
      </c>
      <c r="D252" s="19">
        <v>0</v>
      </c>
      <c r="E252" s="20">
        <v>0</v>
      </c>
      <c r="F252" s="20">
        <v>0</v>
      </c>
      <c r="G252" s="20">
        <v>0</v>
      </c>
      <c r="H252" s="30">
        <v>0</v>
      </c>
      <c r="I252" s="20">
        <v>0</v>
      </c>
      <c r="J252" s="21"/>
    </row>
    <row r="253" spans="1:10" ht="52.5" customHeight="1" x14ac:dyDescent="0.25">
      <c r="A253" s="16">
        <v>241</v>
      </c>
      <c r="B253" s="22" t="s">
        <v>165</v>
      </c>
      <c r="C253" s="18">
        <f t="shared" si="141"/>
        <v>20</v>
      </c>
      <c r="D253" s="19">
        <f t="shared" si="141"/>
        <v>0</v>
      </c>
      <c r="E253" s="20">
        <f t="shared" si="141"/>
        <v>0</v>
      </c>
      <c r="F253" s="20">
        <f t="shared" si="141"/>
        <v>5</v>
      </c>
      <c r="G253" s="20">
        <f t="shared" si="141"/>
        <v>5</v>
      </c>
      <c r="H253" s="30">
        <f t="shared" si="141"/>
        <v>5</v>
      </c>
      <c r="I253" s="20">
        <f t="shared" si="141"/>
        <v>5</v>
      </c>
      <c r="J253" s="21" t="s">
        <v>152</v>
      </c>
    </row>
    <row r="254" spans="1:10" ht="15" x14ac:dyDescent="0.25">
      <c r="A254" s="37">
        <v>242</v>
      </c>
      <c r="B254" s="22" t="s">
        <v>0</v>
      </c>
      <c r="C254" s="18">
        <f>SUM(D254:I254)</f>
        <v>20</v>
      </c>
      <c r="D254" s="19">
        <v>0</v>
      </c>
      <c r="E254" s="20">
        <v>0</v>
      </c>
      <c r="F254" s="20">
        <v>5</v>
      </c>
      <c r="G254" s="20">
        <v>5</v>
      </c>
      <c r="H254" s="30">
        <v>5</v>
      </c>
      <c r="I254" s="20">
        <v>5</v>
      </c>
      <c r="J254" s="21"/>
    </row>
    <row r="255" spans="1:10" ht="40.5" customHeight="1" x14ac:dyDescent="0.25">
      <c r="A255" s="16">
        <v>243</v>
      </c>
      <c r="B255" s="22" t="s">
        <v>73</v>
      </c>
      <c r="C255" s="18">
        <f>C256</f>
        <v>60</v>
      </c>
      <c r="D255" s="39">
        <f>D256</f>
        <v>0</v>
      </c>
      <c r="E255" s="20">
        <f t="shared" ref="E255:I255" si="142">E256</f>
        <v>0</v>
      </c>
      <c r="F255" s="20">
        <f t="shared" si="142"/>
        <v>15</v>
      </c>
      <c r="G255" s="20">
        <f t="shared" si="142"/>
        <v>15</v>
      </c>
      <c r="H255" s="20">
        <f t="shared" si="142"/>
        <v>15</v>
      </c>
      <c r="I255" s="20">
        <f t="shared" si="142"/>
        <v>15</v>
      </c>
      <c r="J255" s="21" t="s">
        <v>153</v>
      </c>
    </row>
    <row r="256" spans="1:10" thickBot="1" x14ac:dyDescent="0.3">
      <c r="A256" s="37">
        <v>244</v>
      </c>
      <c r="B256" s="40" t="s">
        <v>0</v>
      </c>
      <c r="C256" s="32">
        <f>D256+E256+F256+G256+H256+I256</f>
        <v>60</v>
      </c>
      <c r="D256" s="33">
        <v>0</v>
      </c>
      <c r="E256" s="34">
        <v>0</v>
      </c>
      <c r="F256" s="34">
        <v>15</v>
      </c>
      <c r="G256" s="34">
        <v>15</v>
      </c>
      <c r="H256" s="35">
        <v>15</v>
      </c>
      <c r="I256" s="34">
        <v>15</v>
      </c>
      <c r="J256" s="41"/>
    </row>
    <row r="257" spans="1:11" thickBot="1" x14ac:dyDescent="0.3">
      <c r="A257" s="16">
        <v>245</v>
      </c>
      <c r="B257" s="88" t="s">
        <v>16</v>
      </c>
      <c r="C257" s="89">
        <f>C258</f>
        <v>400</v>
      </c>
      <c r="D257" s="89">
        <f t="shared" ref="D257:I257" si="143">D258</f>
        <v>0</v>
      </c>
      <c r="E257" s="89">
        <f t="shared" si="143"/>
        <v>0</v>
      </c>
      <c r="F257" s="89">
        <f t="shared" si="143"/>
        <v>100</v>
      </c>
      <c r="G257" s="89">
        <f t="shared" si="143"/>
        <v>100</v>
      </c>
      <c r="H257" s="89">
        <f t="shared" si="143"/>
        <v>100</v>
      </c>
      <c r="I257" s="89">
        <f t="shared" si="143"/>
        <v>100</v>
      </c>
      <c r="J257" s="65"/>
      <c r="K257" s="4"/>
    </row>
    <row r="258" spans="1:11" ht="15" x14ac:dyDescent="0.25">
      <c r="A258" s="37">
        <v>246</v>
      </c>
      <c r="B258" s="61" t="s">
        <v>0</v>
      </c>
      <c r="C258" s="62">
        <f>D258+E258+F258+G258+H258+I258</f>
        <v>400</v>
      </c>
      <c r="D258" s="62">
        <f>D260</f>
        <v>0</v>
      </c>
      <c r="E258" s="62">
        <f t="shared" ref="E258:I258" si="144">E260</f>
        <v>0</v>
      </c>
      <c r="F258" s="62">
        <f t="shared" si="144"/>
        <v>100</v>
      </c>
      <c r="G258" s="62">
        <f t="shared" si="144"/>
        <v>100</v>
      </c>
      <c r="H258" s="62">
        <f t="shared" si="144"/>
        <v>100</v>
      </c>
      <c r="I258" s="62">
        <f t="shared" si="144"/>
        <v>100</v>
      </c>
      <c r="J258" s="64"/>
    </row>
    <row r="259" spans="1:11" ht="40.5" customHeight="1" x14ac:dyDescent="0.25">
      <c r="A259" s="16">
        <v>247</v>
      </c>
      <c r="B259" s="22" t="s">
        <v>74</v>
      </c>
      <c r="C259" s="18">
        <f t="shared" ref="C259:I259" si="145">C260</f>
        <v>400</v>
      </c>
      <c r="D259" s="19">
        <f t="shared" si="145"/>
        <v>0</v>
      </c>
      <c r="E259" s="20">
        <f t="shared" si="145"/>
        <v>0</v>
      </c>
      <c r="F259" s="20">
        <f t="shared" si="145"/>
        <v>100</v>
      </c>
      <c r="G259" s="20">
        <f t="shared" si="145"/>
        <v>100</v>
      </c>
      <c r="H259" s="30">
        <f t="shared" si="145"/>
        <v>100</v>
      </c>
      <c r="I259" s="20">
        <f t="shared" si="145"/>
        <v>100</v>
      </c>
      <c r="J259" s="21" t="s">
        <v>188</v>
      </c>
    </row>
    <row r="260" spans="1:11" thickBot="1" x14ac:dyDescent="0.3">
      <c r="A260" s="37">
        <v>248</v>
      </c>
      <c r="B260" s="17" t="s">
        <v>0</v>
      </c>
      <c r="C260" s="18">
        <f>SUM(D260:I260)</f>
        <v>400</v>
      </c>
      <c r="D260" s="19">
        <v>0</v>
      </c>
      <c r="E260" s="20">
        <v>0</v>
      </c>
      <c r="F260" s="20">
        <v>100</v>
      </c>
      <c r="G260" s="20">
        <v>100</v>
      </c>
      <c r="H260" s="30">
        <v>100</v>
      </c>
      <c r="I260" s="20">
        <v>100</v>
      </c>
      <c r="J260" s="24"/>
    </row>
    <row r="261" spans="1:11" thickBot="1" x14ac:dyDescent="0.3">
      <c r="A261" s="16">
        <v>249</v>
      </c>
      <c r="B261" s="118" t="s">
        <v>12</v>
      </c>
      <c r="C261" s="69">
        <f>C262</f>
        <v>119.9</v>
      </c>
      <c r="D261" s="69">
        <f>D262</f>
        <v>20</v>
      </c>
      <c r="E261" s="69">
        <f t="shared" ref="E261:I261" si="146">E262</f>
        <v>19.899999999999999</v>
      </c>
      <c r="F261" s="69">
        <f t="shared" si="146"/>
        <v>20</v>
      </c>
      <c r="G261" s="69">
        <f t="shared" si="146"/>
        <v>20</v>
      </c>
      <c r="H261" s="69">
        <f t="shared" si="146"/>
        <v>20</v>
      </c>
      <c r="I261" s="69">
        <f t="shared" si="146"/>
        <v>20</v>
      </c>
      <c r="J261" s="73"/>
    </row>
    <row r="262" spans="1:11" ht="15" x14ac:dyDescent="0.25">
      <c r="A262" s="37">
        <v>250</v>
      </c>
      <c r="B262" s="119" t="s">
        <v>0</v>
      </c>
      <c r="C262" s="126">
        <f>D262+E262+F262+G262+H262+I262</f>
        <v>119.9</v>
      </c>
      <c r="D262" s="121">
        <f>D264</f>
        <v>20</v>
      </c>
      <c r="E262" s="121">
        <f t="shared" ref="E262:I262" si="147">E264</f>
        <v>19.899999999999999</v>
      </c>
      <c r="F262" s="121">
        <f t="shared" si="147"/>
        <v>20</v>
      </c>
      <c r="G262" s="121">
        <f t="shared" si="147"/>
        <v>20</v>
      </c>
      <c r="H262" s="121">
        <f t="shared" si="147"/>
        <v>20</v>
      </c>
      <c r="I262" s="121">
        <f t="shared" si="147"/>
        <v>20</v>
      </c>
      <c r="J262" s="72"/>
    </row>
    <row r="263" spans="1:11" ht="40.5" customHeight="1" x14ac:dyDescent="0.25">
      <c r="A263" s="16">
        <v>251</v>
      </c>
      <c r="B263" s="22" t="s">
        <v>75</v>
      </c>
      <c r="C263" s="18">
        <f t="shared" ref="C263:I263" si="148">C264</f>
        <v>119.9</v>
      </c>
      <c r="D263" s="19">
        <f t="shared" si="148"/>
        <v>20</v>
      </c>
      <c r="E263" s="20">
        <f t="shared" si="148"/>
        <v>19.899999999999999</v>
      </c>
      <c r="F263" s="20">
        <f t="shared" si="148"/>
        <v>20</v>
      </c>
      <c r="G263" s="20">
        <f t="shared" si="148"/>
        <v>20</v>
      </c>
      <c r="H263" s="30">
        <f t="shared" si="148"/>
        <v>20</v>
      </c>
      <c r="I263" s="20">
        <f t="shared" si="148"/>
        <v>20</v>
      </c>
      <c r="J263" s="21" t="s">
        <v>151</v>
      </c>
    </row>
    <row r="264" spans="1:11" thickBot="1" x14ac:dyDescent="0.3">
      <c r="A264" s="37">
        <v>252</v>
      </c>
      <c r="B264" s="22" t="s">
        <v>0</v>
      </c>
      <c r="C264" s="18">
        <f>SUM(D264:I264)</f>
        <v>119.9</v>
      </c>
      <c r="D264" s="19">
        <v>20</v>
      </c>
      <c r="E264" s="20">
        <v>19.899999999999999</v>
      </c>
      <c r="F264" s="20">
        <v>20</v>
      </c>
      <c r="G264" s="20">
        <v>20</v>
      </c>
      <c r="H264" s="30">
        <v>20</v>
      </c>
      <c r="I264" s="20">
        <v>20</v>
      </c>
      <c r="J264" s="21"/>
    </row>
    <row r="265" spans="1:11" ht="26.25" thickBot="1" x14ac:dyDescent="0.3">
      <c r="A265" s="16">
        <v>253</v>
      </c>
      <c r="B265" s="53" t="s">
        <v>11</v>
      </c>
      <c r="C265" s="54">
        <f t="shared" ref="C265:I265" si="149">C266</f>
        <v>492.59999999999997</v>
      </c>
      <c r="D265" s="54">
        <f t="shared" si="149"/>
        <v>52.1</v>
      </c>
      <c r="E265" s="54">
        <f t="shared" si="149"/>
        <v>51.7</v>
      </c>
      <c r="F265" s="54">
        <f t="shared" si="149"/>
        <v>97.2</v>
      </c>
      <c r="G265" s="54">
        <f t="shared" si="149"/>
        <v>97.2</v>
      </c>
      <c r="H265" s="54">
        <f t="shared" si="149"/>
        <v>97.2</v>
      </c>
      <c r="I265" s="54">
        <f t="shared" si="149"/>
        <v>97.2</v>
      </c>
      <c r="J265" s="55"/>
    </row>
    <row r="266" spans="1:11" ht="15" x14ac:dyDescent="0.25">
      <c r="A266" s="37">
        <v>254</v>
      </c>
      <c r="B266" s="56" t="s">
        <v>0</v>
      </c>
      <c r="C266" s="57">
        <f t="shared" ref="C266:I266" si="150">C268</f>
        <v>492.59999999999997</v>
      </c>
      <c r="D266" s="57">
        <f t="shared" si="150"/>
        <v>52.1</v>
      </c>
      <c r="E266" s="58">
        <f t="shared" si="150"/>
        <v>51.7</v>
      </c>
      <c r="F266" s="58">
        <f t="shared" si="150"/>
        <v>97.2</v>
      </c>
      <c r="G266" s="58">
        <f t="shared" si="150"/>
        <v>97.2</v>
      </c>
      <c r="H266" s="58">
        <f t="shared" si="150"/>
        <v>97.2</v>
      </c>
      <c r="I266" s="58">
        <f t="shared" si="150"/>
        <v>97.2</v>
      </c>
      <c r="J266" s="59"/>
    </row>
    <row r="267" spans="1:11" ht="40.5" customHeight="1" x14ac:dyDescent="0.25">
      <c r="A267" s="16">
        <v>255</v>
      </c>
      <c r="B267" s="68" t="s">
        <v>76</v>
      </c>
      <c r="C267" s="20">
        <f>C268</f>
        <v>492.59999999999997</v>
      </c>
      <c r="D267" s="20">
        <f>D268</f>
        <v>52.1</v>
      </c>
      <c r="E267" s="34">
        <f>E268</f>
        <v>51.7</v>
      </c>
      <c r="F267" s="34">
        <f>F268</f>
        <v>97.2</v>
      </c>
      <c r="G267" s="34">
        <f>G268</f>
        <v>97.2</v>
      </c>
      <c r="H267" s="35">
        <f>G267</f>
        <v>97.2</v>
      </c>
      <c r="I267" s="34">
        <f>I268</f>
        <v>97.2</v>
      </c>
      <c r="J267" s="41" t="s">
        <v>151</v>
      </c>
    </row>
    <row r="268" spans="1:11" thickBot="1" x14ac:dyDescent="0.3">
      <c r="A268" s="37">
        <v>256</v>
      </c>
      <c r="B268" s="49" t="s">
        <v>0</v>
      </c>
      <c r="C268" s="34">
        <f>D268+E268+F268+G268+H268+I268</f>
        <v>492.59999999999997</v>
      </c>
      <c r="D268" s="34">
        <v>52.1</v>
      </c>
      <c r="E268" s="34">
        <v>51.7</v>
      </c>
      <c r="F268" s="34">
        <v>97.2</v>
      </c>
      <c r="G268" s="34">
        <v>97.2</v>
      </c>
      <c r="H268" s="35">
        <v>97.2</v>
      </c>
      <c r="I268" s="34">
        <v>97.2</v>
      </c>
      <c r="J268" s="36"/>
    </row>
    <row r="269" spans="1:11" ht="26.25" customHeight="1" thickBot="1" x14ac:dyDescent="0.3">
      <c r="A269" s="16">
        <v>257</v>
      </c>
      <c r="B269" s="182" t="s">
        <v>155</v>
      </c>
      <c r="C269" s="183"/>
      <c r="D269" s="183"/>
      <c r="E269" s="183"/>
      <c r="F269" s="183"/>
      <c r="G269" s="183"/>
      <c r="H269" s="183"/>
      <c r="I269" s="183"/>
      <c r="J269" s="184"/>
    </row>
    <row r="270" spans="1:11" thickBot="1" x14ac:dyDescent="0.3">
      <c r="A270" s="37">
        <v>258</v>
      </c>
      <c r="B270" s="111" t="s">
        <v>15</v>
      </c>
      <c r="C270" s="112">
        <f>C271</f>
        <v>2822</v>
      </c>
      <c r="D270" s="112">
        <f t="shared" ref="D270:I270" si="151">D271</f>
        <v>308.7</v>
      </c>
      <c r="E270" s="112">
        <f t="shared" si="151"/>
        <v>373.3</v>
      </c>
      <c r="F270" s="112">
        <f t="shared" si="151"/>
        <v>535</v>
      </c>
      <c r="G270" s="112">
        <f t="shared" si="151"/>
        <v>535</v>
      </c>
      <c r="H270" s="112">
        <f>H271</f>
        <v>535</v>
      </c>
      <c r="I270" s="112">
        <f t="shared" si="151"/>
        <v>535</v>
      </c>
      <c r="J270" s="113"/>
    </row>
    <row r="271" spans="1:11" thickBot="1" x14ac:dyDescent="0.3">
      <c r="A271" s="16">
        <v>259</v>
      </c>
      <c r="B271" s="114" t="s">
        <v>0</v>
      </c>
      <c r="C271" s="115">
        <f>D271+E271+F271+G271+H271+I271</f>
        <v>2822</v>
      </c>
      <c r="D271" s="130">
        <f t="shared" ref="D271:I271" si="152">D273+D287+D291+D297</f>
        <v>308.7</v>
      </c>
      <c r="E271" s="130">
        <f t="shared" si="152"/>
        <v>373.3</v>
      </c>
      <c r="F271" s="130">
        <f t="shared" si="152"/>
        <v>535</v>
      </c>
      <c r="G271" s="130">
        <f t="shared" si="152"/>
        <v>535</v>
      </c>
      <c r="H271" s="130">
        <f t="shared" si="152"/>
        <v>535</v>
      </c>
      <c r="I271" s="130">
        <f t="shared" si="152"/>
        <v>535</v>
      </c>
      <c r="J271" s="131"/>
    </row>
    <row r="272" spans="1:11" thickBot="1" x14ac:dyDescent="0.3">
      <c r="A272" s="37">
        <v>260</v>
      </c>
      <c r="B272" s="103" t="s">
        <v>10</v>
      </c>
      <c r="C272" s="50">
        <f>C273</f>
        <v>1309.9000000000001</v>
      </c>
      <c r="D272" s="50">
        <f t="shared" ref="D272:I272" si="153">D273</f>
        <v>257.89999999999998</v>
      </c>
      <c r="E272" s="50">
        <f t="shared" si="153"/>
        <v>72</v>
      </c>
      <c r="F272" s="50">
        <f t="shared" si="153"/>
        <v>245</v>
      </c>
      <c r="G272" s="50">
        <f t="shared" si="153"/>
        <v>245</v>
      </c>
      <c r="H272" s="50">
        <f t="shared" si="153"/>
        <v>245</v>
      </c>
      <c r="I272" s="50">
        <f t="shared" si="153"/>
        <v>245</v>
      </c>
      <c r="J272" s="104"/>
    </row>
    <row r="273" spans="1:10" ht="15" x14ac:dyDescent="0.25">
      <c r="A273" s="16">
        <v>261</v>
      </c>
      <c r="B273" s="105" t="s">
        <v>0</v>
      </c>
      <c r="C273" s="82">
        <f>D273+E273+F273+G273+H273+I273</f>
        <v>1309.9000000000001</v>
      </c>
      <c r="D273" s="83">
        <f t="shared" ref="D273:I273" si="154">D275+D277+D279+D281+D283+D285</f>
        <v>257.89999999999998</v>
      </c>
      <c r="E273" s="83">
        <f t="shared" si="154"/>
        <v>72</v>
      </c>
      <c r="F273" s="83">
        <f t="shared" si="154"/>
        <v>245</v>
      </c>
      <c r="G273" s="83">
        <f t="shared" si="154"/>
        <v>245</v>
      </c>
      <c r="H273" s="83">
        <f t="shared" si="154"/>
        <v>245</v>
      </c>
      <c r="I273" s="83">
        <f t="shared" si="154"/>
        <v>245</v>
      </c>
      <c r="J273" s="106"/>
    </row>
    <row r="274" spans="1:10" ht="96.75" customHeight="1" x14ac:dyDescent="0.25">
      <c r="A274" s="37">
        <v>262</v>
      </c>
      <c r="B274" s="22" t="s">
        <v>65</v>
      </c>
      <c r="C274" s="18">
        <f t="shared" ref="C274:I274" si="155">C275</f>
        <v>0</v>
      </c>
      <c r="D274" s="19">
        <f t="shared" si="155"/>
        <v>0</v>
      </c>
      <c r="E274" s="20">
        <f t="shared" si="155"/>
        <v>0</v>
      </c>
      <c r="F274" s="20">
        <f t="shared" si="155"/>
        <v>0</v>
      </c>
      <c r="G274" s="20">
        <f t="shared" si="155"/>
        <v>0</v>
      </c>
      <c r="H274" s="30">
        <f t="shared" si="155"/>
        <v>0</v>
      </c>
      <c r="I274" s="20">
        <f t="shared" si="155"/>
        <v>0</v>
      </c>
      <c r="J274" s="21" t="s">
        <v>154</v>
      </c>
    </row>
    <row r="275" spans="1:10" ht="15" x14ac:dyDescent="0.25">
      <c r="A275" s="16">
        <v>263</v>
      </c>
      <c r="B275" s="17" t="s">
        <v>0</v>
      </c>
      <c r="C275" s="18">
        <f>SUM(D275:I275)</f>
        <v>0</v>
      </c>
      <c r="D275" s="19">
        <v>0</v>
      </c>
      <c r="E275" s="20">
        <v>0</v>
      </c>
      <c r="F275" s="20">
        <v>0</v>
      </c>
      <c r="G275" s="20">
        <v>0</v>
      </c>
      <c r="H275" s="30">
        <v>0</v>
      </c>
      <c r="I275" s="20">
        <v>0</v>
      </c>
      <c r="J275" s="21"/>
    </row>
    <row r="276" spans="1:10" ht="67.5" customHeight="1" x14ac:dyDescent="0.25">
      <c r="A276" s="37">
        <v>264</v>
      </c>
      <c r="B276" s="22" t="s">
        <v>69</v>
      </c>
      <c r="C276" s="18">
        <f t="shared" ref="C276:I276" si="156">C277</f>
        <v>0</v>
      </c>
      <c r="D276" s="19">
        <f t="shared" si="156"/>
        <v>0</v>
      </c>
      <c r="E276" s="20">
        <f t="shared" si="156"/>
        <v>0</v>
      </c>
      <c r="F276" s="20">
        <f t="shared" si="156"/>
        <v>0</v>
      </c>
      <c r="G276" s="20">
        <f t="shared" si="156"/>
        <v>0</v>
      </c>
      <c r="H276" s="30">
        <f t="shared" si="156"/>
        <v>0</v>
      </c>
      <c r="I276" s="20">
        <f t="shared" si="156"/>
        <v>0</v>
      </c>
      <c r="J276" s="21" t="s">
        <v>154</v>
      </c>
    </row>
    <row r="277" spans="1:10" ht="15" x14ac:dyDescent="0.25">
      <c r="A277" s="16">
        <v>265</v>
      </c>
      <c r="B277" s="17" t="s">
        <v>0</v>
      </c>
      <c r="C277" s="18">
        <f>SUM(D277:I277)</f>
        <v>0</v>
      </c>
      <c r="D277" s="19">
        <v>0</v>
      </c>
      <c r="E277" s="20">
        <v>0</v>
      </c>
      <c r="F277" s="20">
        <v>0</v>
      </c>
      <c r="G277" s="20">
        <v>0</v>
      </c>
      <c r="H277" s="30">
        <v>0</v>
      </c>
      <c r="I277" s="20">
        <v>0</v>
      </c>
      <c r="J277" s="21"/>
    </row>
    <row r="278" spans="1:10" ht="42" customHeight="1" x14ac:dyDescent="0.25">
      <c r="A278" s="37">
        <v>266</v>
      </c>
      <c r="B278" s="22" t="s">
        <v>66</v>
      </c>
      <c r="C278" s="18">
        <f t="shared" ref="C278:I278" si="157">C279</f>
        <v>364</v>
      </c>
      <c r="D278" s="19">
        <f t="shared" si="157"/>
        <v>72</v>
      </c>
      <c r="E278" s="20">
        <f t="shared" si="157"/>
        <v>72</v>
      </c>
      <c r="F278" s="20">
        <f t="shared" si="157"/>
        <v>55</v>
      </c>
      <c r="G278" s="20">
        <f t="shared" si="157"/>
        <v>55</v>
      </c>
      <c r="H278" s="30">
        <f t="shared" si="157"/>
        <v>55</v>
      </c>
      <c r="I278" s="30">
        <f t="shared" si="157"/>
        <v>55</v>
      </c>
      <c r="J278" s="21" t="s">
        <v>154</v>
      </c>
    </row>
    <row r="279" spans="1:10" ht="15" x14ac:dyDescent="0.25">
      <c r="A279" s="16">
        <v>267</v>
      </c>
      <c r="B279" s="22" t="s">
        <v>0</v>
      </c>
      <c r="C279" s="18">
        <f>SUM(D279:I279)</f>
        <v>364</v>
      </c>
      <c r="D279" s="19">
        <v>72</v>
      </c>
      <c r="E279" s="20">
        <v>72</v>
      </c>
      <c r="F279" s="20">
        <v>55</v>
      </c>
      <c r="G279" s="20">
        <v>55</v>
      </c>
      <c r="H279" s="30">
        <v>55</v>
      </c>
      <c r="I279" s="20">
        <v>55</v>
      </c>
      <c r="J279" s="21"/>
    </row>
    <row r="280" spans="1:10" ht="54.75" customHeight="1" x14ac:dyDescent="0.25">
      <c r="A280" s="37">
        <v>268</v>
      </c>
      <c r="B280" s="22" t="s">
        <v>67</v>
      </c>
      <c r="C280" s="18">
        <f t="shared" ref="C280:I280" si="158">C281</f>
        <v>0</v>
      </c>
      <c r="D280" s="19">
        <f t="shared" si="158"/>
        <v>0</v>
      </c>
      <c r="E280" s="20">
        <f t="shared" si="158"/>
        <v>0</v>
      </c>
      <c r="F280" s="20">
        <f t="shared" si="158"/>
        <v>0</v>
      </c>
      <c r="G280" s="20">
        <f t="shared" si="158"/>
        <v>0</v>
      </c>
      <c r="H280" s="30">
        <f t="shared" si="158"/>
        <v>0</v>
      </c>
      <c r="I280" s="20">
        <f t="shared" si="158"/>
        <v>0</v>
      </c>
      <c r="J280" s="21" t="s">
        <v>154</v>
      </c>
    </row>
    <row r="281" spans="1:10" ht="15" x14ac:dyDescent="0.25">
      <c r="A281" s="16">
        <v>269</v>
      </c>
      <c r="B281" s="22" t="s">
        <v>0</v>
      </c>
      <c r="C281" s="18">
        <f>SUM(D281:I281)</f>
        <v>0</v>
      </c>
      <c r="D281" s="19">
        <v>0</v>
      </c>
      <c r="E281" s="20">
        <v>0</v>
      </c>
      <c r="F281" s="20">
        <v>0</v>
      </c>
      <c r="G281" s="20">
        <v>0</v>
      </c>
      <c r="H281" s="30">
        <v>0</v>
      </c>
      <c r="I281" s="20">
        <v>0</v>
      </c>
      <c r="J281" s="21"/>
    </row>
    <row r="282" spans="1:10" ht="43.5" customHeight="1" x14ac:dyDescent="0.25">
      <c r="A282" s="37">
        <v>270</v>
      </c>
      <c r="B282" s="22" t="s">
        <v>164</v>
      </c>
      <c r="C282" s="18">
        <f>C283</f>
        <v>0</v>
      </c>
      <c r="D282" s="39">
        <f>D283</f>
        <v>0</v>
      </c>
      <c r="E282" s="20">
        <f t="shared" ref="E282:I282" si="159">E283</f>
        <v>0</v>
      </c>
      <c r="F282" s="20">
        <f t="shared" si="159"/>
        <v>0</v>
      </c>
      <c r="G282" s="20">
        <f t="shared" si="159"/>
        <v>0</v>
      </c>
      <c r="H282" s="20">
        <f t="shared" si="159"/>
        <v>0</v>
      </c>
      <c r="I282" s="20">
        <f t="shared" si="159"/>
        <v>0</v>
      </c>
      <c r="J282" s="21" t="s">
        <v>154</v>
      </c>
    </row>
    <row r="283" spans="1:10" ht="15" x14ac:dyDescent="0.25">
      <c r="A283" s="16">
        <v>271</v>
      </c>
      <c r="B283" s="40" t="s">
        <v>0</v>
      </c>
      <c r="C283" s="32">
        <f>D283+E283+F283+G283+H283+I283</f>
        <v>0</v>
      </c>
      <c r="D283" s="33">
        <v>0</v>
      </c>
      <c r="E283" s="34">
        <v>0</v>
      </c>
      <c r="F283" s="34">
        <v>0</v>
      </c>
      <c r="G283" s="34">
        <v>0</v>
      </c>
      <c r="H283" s="35">
        <v>0</v>
      </c>
      <c r="I283" s="34">
        <v>0</v>
      </c>
      <c r="J283" s="41"/>
    </row>
    <row r="284" spans="1:10" ht="89.25" x14ac:dyDescent="0.25">
      <c r="A284" s="37">
        <v>272</v>
      </c>
      <c r="B284" s="22" t="s">
        <v>201</v>
      </c>
      <c r="C284" s="20">
        <f t="shared" ref="C284:I284" si="160">C285</f>
        <v>945.9</v>
      </c>
      <c r="D284" s="20">
        <f t="shared" si="160"/>
        <v>185.9</v>
      </c>
      <c r="E284" s="20">
        <f t="shared" si="160"/>
        <v>0</v>
      </c>
      <c r="F284" s="20">
        <f t="shared" si="160"/>
        <v>190</v>
      </c>
      <c r="G284" s="20">
        <f t="shared" si="160"/>
        <v>190</v>
      </c>
      <c r="H284" s="30">
        <f t="shared" si="160"/>
        <v>190</v>
      </c>
      <c r="I284" s="20">
        <f t="shared" si="160"/>
        <v>190</v>
      </c>
      <c r="J284" s="21" t="s">
        <v>154</v>
      </c>
    </row>
    <row r="285" spans="1:10" ht="15" x14ac:dyDescent="0.25">
      <c r="A285" s="16">
        <v>273</v>
      </c>
      <c r="B285" s="22" t="s">
        <v>0</v>
      </c>
      <c r="C285" s="20">
        <f>SUM(D285:I285)</f>
        <v>945.9</v>
      </c>
      <c r="D285" s="20">
        <v>185.9</v>
      </c>
      <c r="E285" s="20">
        <v>0</v>
      </c>
      <c r="F285" s="20">
        <v>190</v>
      </c>
      <c r="G285" s="20">
        <v>190</v>
      </c>
      <c r="H285" s="30">
        <v>190</v>
      </c>
      <c r="I285" s="20">
        <v>190</v>
      </c>
      <c r="J285" s="21"/>
    </row>
    <row r="286" spans="1:10" ht="26.25" thickBot="1" x14ac:dyDescent="0.3">
      <c r="A286" s="37">
        <v>274</v>
      </c>
      <c r="B286" s="134" t="s">
        <v>11</v>
      </c>
      <c r="C286" s="135">
        <f>C287</f>
        <v>0</v>
      </c>
      <c r="D286" s="135">
        <v>0</v>
      </c>
      <c r="E286" s="135">
        <f t="shared" ref="E286:I286" si="161">E287</f>
        <v>0</v>
      </c>
      <c r="F286" s="135">
        <f t="shared" si="161"/>
        <v>0</v>
      </c>
      <c r="G286" s="135">
        <f t="shared" si="161"/>
        <v>0</v>
      </c>
      <c r="H286" s="135">
        <f t="shared" si="161"/>
        <v>0</v>
      </c>
      <c r="I286" s="135">
        <f t="shared" si="161"/>
        <v>0</v>
      </c>
      <c r="J286" s="136"/>
    </row>
    <row r="287" spans="1:10" ht="15" x14ac:dyDescent="0.25">
      <c r="A287" s="16">
        <v>275</v>
      </c>
      <c r="B287" s="92" t="s">
        <v>0</v>
      </c>
      <c r="C287" s="74">
        <f>D287+E287+F287+G287+H287+I287</f>
        <v>0</v>
      </c>
      <c r="D287" s="75">
        <f>D289</f>
        <v>0</v>
      </c>
      <c r="E287" s="75">
        <f t="shared" ref="E287:I287" si="162">E289</f>
        <v>0</v>
      </c>
      <c r="F287" s="75">
        <f t="shared" si="162"/>
        <v>0</v>
      </c>
      <c r="G287" s="75">
        <f t="shared" si="162"/>
        <v>0</v>
      </c>
      <c r="H287" s="75">
        <f t="shared" si="162"/>
        <v>0</v>
      </c>
      <c r="I287" s="75">
        <f t="shared" si="162"/>
        <v>0</v>
      </c>
      <c r="J287" s="71"/>
    </row>
    <row r="288" spans="1:10" ht="38.25" x14ac:dyDescent="0.25">
      <c r="A288" s="37">
        <v>276</v>
      </c>
      <c r="B288" s="22" t="s">
        <v>68</v>
      </c>
      <c r="C288" s="18">
        <f t="shared" ref="C288:I288" si="163">C289</f>
        <v>0</v>
      </c>
      <c r="D288" s="19">
        <f t="shared" si="163"/>
        <v>0</v>
      </c>
      <c r="E288" s="20">
        <f t="shared" si="163"/>
        <v>0</v>
      </c>
      <c r="F288" s="20">
        <f t="shared" si="163"/>
        <v>0</v>
      </c>
      <c r="G288" s="20">
        <f t="shared" si="163"/>
        <v>0</v>
      </c>
      <c r="H288" s="30">
        <f t="shared" si="163"/>
        <v>0</v>
      </c>
      <c r="I288" s="20">
        <f t="shared" si="163"/>
        <v>0</v>
      </c>
      <c r="J288" s="21" t="s">
        <v>154</v>
      </c>
    </row>
    <row r="289" spans="1:11" thickBot="1" x14ac:dyDescent="0.3">
      <c r="A289" s="16">
        <v>277</v>
      </c>
      <c r="B289" s="40" t="s">
        <v>0</v>
      </c>
      <c r="C289" s="32">
        <f>SUM(D289:I289)</f>
        <v>0</v>
      </c>
      <c r="D289" s="33">
        <v>0</v>
      </c>
      <c r="E289" s="34">
        <v>0</v>
      </c>
      <c r="F289" s="34">
        <v>0</v>
      </c>
      <c r="G289" s="34">
        <v>0</v>
      </c>
      <c r="H289" s="35">
        <v>0</v>
      </c>
      <c r="I289" s="34">
        <v>0</v>
      </c>
      <c r="J289" s="41"/>
    </row>
    <row r="290" spans="1:11" thickBot="1" x14ac:dyDescent="0.3">
      <c r="A290" s="37">
        <v>278</v>
      </c>
      <c r="B290" s="132" t="s">
        <v>12</v>
      </c>
      <c r="C290" s="76">
        <f>C291</f>
        <v>270.8</v>
      </c>
      <c r="D290" s="76">
        <f t="shared" ref="D290:I290" si="164">D291</f>
        <v>50.8</v>
      </c>
      <c r="E290" s="76">
        <f t="shared" si="164"/>
        <v>0</v>
      </c>
      <c r="F290" s="76">
        <f t="shared" si="164"/>
        <v>55</v>
      </c>
      <c r="G290" s="76">
        <f t="shared" si="164"/>
        <v>55</v>
      </c>
      <c r="H290" s="76">
        <f t="shared" si="164"/>
        <v>55</v>
      </c>
      <c r="I290" s="76">
        <f t="shared" si="164"/>
        <v>55</v>
      </c>
      <c r="J290" s="77"/>
    </row>
    <row r="291" spans="1:11" ht="15" x14ac:dyDescent="0.25">
      <c r="A291" s="16">
        <v>279</v>
      </c>
      <c r="B291" s="133" t="s">
        <v>0</v>
      </c>
      <c r="C291" s="78">
        <f>D291+E291+F291+G291+H291+I291</f>
        <v>270.8</v>
      </c>
      <c r="D291" s="79">
        <f t="shared" ref="D291:I291" si="165">D293+D295</f>
        <v>50.8</v>
      </c>
      <c r="E291" s="79">
        <f t="shared" si="165"/>
        <v>0</v>
      </c>
      <c r="F291" s="79">
        <f t="shared" si="165"/>
        <v>55</v>
      </c>
      <c r="G291" s="79">
        <f t="shared" si="165"/>
        <v>55</v>
      </c>
      <c r="H291" s="79">
        <f t="shared" si="165"/>
        <v>55</v>
      </c>
      <c r="I291" s="79">
        <f t="shared" si="165"/>
        <v>55</v>
      </c>
      <c r="J291" s="80"/>
    </row>
    <row r="292" spans="1:11" ht="53.25" customHeight="1" x14ac:dyDescent="0.25">
      <c r="A292" s="37">
        <v>280</v>
      </c>
      <c r="B292" s="22" t="s">
        <v>68</v>
      </c>
      <c r="C292" s="18">
        <f t="shared" ref="C292:I292" si="166">C293</f>
        <v>0</v>
      </c>
      <c r="D292" s="19">
        <f t="shared" si="166"/>
        <v>0</v>
      </c>
      <c r="E292" s="20">
        <f t="shared" si="166"/>
        <v>0</v>
      </c>
      <c r="F292" s="20">
        <f t="shared" si="166"/>
        <v>0</v>
      </c>
      <c r="G292" s="20">
        <f t="shared" si="166"/>
        <v>0</v>
      </c>
      <c r="H292" s="30">
        <f t="shared" si="166"/>
        <v>0</v>
      </c>
      <c r="I292" s="20">
        <f t="shared" si="166"/>
        <v>0</v>
      </c>
      <c r="J292" s="21" t="s">
        <v>154</v>
      </c>
    </row>
    <row r="293" spans="1:11" ht="15" x14ac:dyDescent="0.25">
      <c r="A293" s="16">
        <v>281</v>
      </c>
      <c r="B293" s="40" t="s">
        <v>0</v>
      </c>
      <c r="C293" s="32">
        <f>SUM(D293:I293)</f>
        <v>0</v>
      </c>
      <c r="D293" s="33">
        <v>0</v>
      </c>
      <c r="E293" s="34">
        <v>0</v>
      </c>
      <c r="F293" s="34">
        <v>0</v>
      </c>
      <c r="G293" s="34">
        <v>0</v>
      </c>
      <c r="H293" s="35">
        <v>0</v>
      </c>
      <c r="I293" s="34">
        <v>0</v>
      </c>
      <c r="J293" s="41"/>
    </row>
    <row r="294" spans="1:11" ht="89.25" x14ac:dyDescent="0.25">
      <c r="A294" s="37">
        <v>282</v>
      </c>
      <c r="B294" s="22" t="s">
        <v>72</v>
      </c>
      <c r="C294" s="20">
        <f t="shared" ref="C294:I294" si="167">C295</f>
        <v>270.8</v>
      </c>
      <c r="D294" s="20">
        <f t="shared" si="167"/>
        <v>50.8</v>
      </c>
      <c r="E294" s="20">
        <f t="shared" si="167"/>
        <v>0</v>
      </c>
      <c r="F294" s="20">
        <f t="shared" si="167"/>
        <v>55</v>
      </c>
      <c r="G294" s="20">
        <f t="shared" si="167"/>
        <v>55</v>
      </c>
      <c r="H294" s="30">
        <f t="shared" si="167"/>
        <v>55</v>
      </c>
      <c r="I294" s="20">
        <f t="shared" si="167"/>
        <v>55</v>
      </c>
      <c r="J294" s="21" t="s">
        <v>154</v>
      </c>
    </row>
    <row r="295" spans="1:11" ht="15" x14ac:dyDescent="0.25">
      <c r="A295" s="16">
        <v>283</v>
      </c>
      <c r="B295" s="22" t="s">
        <v>0</v>
      </c>
      <c r="C295" s="20">
        <f>SUM(D295:I295)</f>
        <v>270.8</v>
      </c>
      <c r="D295" s="20">
        <v>50.8</v>
      </c>
      <c r="E295" s="20">
        <v>0</v>
      </c>
      <c r="F295" s="20">
        <v>55</v>
      </c>
      <c r="G295" s="20">
        <v>55</v>
      </c>
      <c r="H295" s="30">
        <v>55</v>
      </c>
      <c r="I295" s="20">
        <v>55</v>
      </c>
      <c r="J295" s="21"/>
    </row>
    <row r="296" spans="1:11" thickBot="1" x14ac:dyDescent="0.3">
      <c r="A296" s="37">
        <v>284</v>
      </c>
      <c r="B296" s="127" t="s">
        <v>16</v>
      </c>
      <c r="C296" s="128">
        <f>C297</f>
        <v>1241.3</v>
      </c>
      <c r="D296" s="128">
        <f t="shared" ref="D296:I296" si="168">D297</f>
        <v>0</v>
      </c>
      <c r="E296" s="128">
        <f t="shared" si="168"/>
        <v>301.3</v>
      </c>
      <c r="F296" s="128">
        <f t="shared" si="168"/>
        <v>235</v>
      </c>
      <c r="G296" s="128">
        <f t="shared" si="168"/>
        <v>235</v>
      </c>
      <c r="H296" s="128">
        <f t="shared" si="168"/>
        <v>235</v>
      </c>
      <c r="I296" s="128">
        <f t="shared" si="168"/>
        <v>235</v>
      </c>
      <c r="J296" s="87"/>
      <c r="K296" s="4"/>
    </row>
    <row r="297" spans="1:11" ht="15" x14ac:dyDescent="0.25">
      <c r="A297" s="16">
        <v>285</v>
      </c>
      <c r="B297" s="61" t="s">
        <v>0</v>
      </c>
      <c r="C297" s="62">
        <f>D297+E297+F297+G297+H297+I297</f>
        <v>1241.3</v>
      </c>
      <c r="D297" s="63">
        <f>D299+D301</f>
        <v>0</v>
      </c>
      <c r="E297" s="63">
        <f t="shared" ref="E297:I297" si="169">E299+E301</f>
        <v>301.3</v>
      </c>
      <c r="F297" s="63">
        <f t="shared" si="169"/>
        <v>235</v>
      </c>
      <c r="G297" s="63">
        <f t="shared" si="169"/>
        <v>235</v>
      </c>
      <c r="H297" s="63">
        <f t="shared" si="169"/>
        <v>235</v>
      </c>
      <c r="I297" s="63">
        <f t="shared" si="169"/>
        <v>235</v>
      </c>
      <c r="J297" s="64"/>
    </row>
    <row r="298" spans="1:11" ht="41.25" customHeight="1" x14ac:dyDescent="0.25">
      <c r="A298" s="37">
        <v>286</v>
      </c>
      <c r="B298" s="22" t="s">
        <v>193</v>
      </c>
      <c r="C298" s="18">
        <f t="shared" ref="C298:I298" si="170">C299</f>
        <v>395.5</v>
      </c>
      <c r="D298" s="19">
        <f t="shared" si="170"/>
        <v>0</v>
      </c>
      <c r="E298" s="20">
        <f t="shared" si="170"/>
        <v>75.5</v>
      </c>
      <c r="F298" s="20">
        <f t="shared" si="170"/>
        <v>80</v>
      </c>
      <c r="G298" s="20">
        <f t="shared" si="170"/>
        <v>80</v>
      </c>
      <c r="H298" s="30">
        <f t="shared" si="170"/>
        <v>80</v>
      </c>
      <c r="I298" s="20">
        <f t="shared" si="170"/>
        <v>80</v>
      </c>
      <c r="J298" s="21" t="s">
        <v>154</v>
      </c>
      <c r="K298" t="s">
        <v>194</v>
      </c>
    </row>
    <row r="299" spans="1:11" ht="15" x14ac:dyDescent="0.25">
      <c r="A299" s="16">
        <v>287</v>
      </c>
      <c r="B299" s="22" t="s">
        <v>0</v>
      </c>
      <c r="C299" s="18">
        <f>SUM(D299:I299)</f>
        <v>395.5</v>
      </c>
      <c r="D299" s="19">
        <v>0</v>
      </c>
      <c r="E299" s="20">
        <v>75.5</v>
      </c>
      <c r="F299" s="20">
        <v>80</v>
      </c>
      <c r="G299" s="20">
        <v>80</v>
      </c>
      <c r="H299" s="30">
        <v>80</v>
      </c>
      <c r="I299" s="20">
        <v>80</v>
      </c>
      <c r="J299" s="21"/>
    </row>
    <row r="300" spans="1:11" ht="105" customHeight="1" x14ac:dyDescent="0.25">
      <c r="A300" s="37">
        <v>288</v>
      </c>
      <c r="B300" s="22" t="s">
        <v>72</v>
      </c>
      <c r="C300" s="18">
        <f t="shared" ref="C300:I300" si="171">C301</f>
        <v>845.8</v>
      </c>
      <c r="D300" s="19">
        <f t="shared" si="171"/>
        <v>0</v>
      </c>
      <c r="E300" s="20">
        <f t="shared" si="171"/>
        <v>225.8</v>
      </c>
      <c r="F300" s="20">
        <f t="shared" si="171"/>
        <v>155</v>
      </c>
      <c r="G300" s="20">
        <f t="shared" si="171"/>
        <v>155</v>
      </c>
      <c r="H300" s="30">
        <f t="shared" si="171"/>
        <v>155</v>
      </c>
      <c r="I300" s="20">
        <f t="shared" si="171"/>
        <v>155</v>
      </c>
      <c r="J300" s="21" t="s">
        <v>154</v>
      </c>
    </row>
    <row r="301" spans="1:11" thickBot="1" x14ac:dyDescent="0.3">
      <c r="A301" s="16">
        <v>289</v>
      </c>
      <c r="B301" s="22" t="s">
        <v>0</v>
      </c>
      <c r="C301" s="23">
        <f>SUM(D301:I301)</f>
        <v>845.8</v>
      </c>
      <c r="D301" s="19">
        <v>0</v>
      </c>
      <c r="E301" s="20">
        <v>225.8</v>
      </c>
      <c r="F301" s="20">
        <v>155</v>
      </c>
      <c r="G301" s="20">
        <v>155</v>
      </c>
      <c r="H301" s="30">
        <v>155</v>
      </c>
      <c r="I301" s="20">
        <v>155</v>
      </c>
      <c r="J301" s="24"/>
    </row>
    <row r="302" spans="1:11" x14ac:dyDescent="0.25">
      <c r="A302" s="27"/>
      <c r="B302" s="28"/>
      <c r="C302" s="27"/>
      <c r="D302" s="27"/>
      <c r="E302" s="27"/>
      <c r="F302" s="27"/>
      <c r="G302" s="27"/>
      <c r="H302" s="27"/>
      <c r="I302" s="27"/>
      <c r="J302" s="29"/>
    </row>
  </sheetData>
  <autoFilter ref="A10:J265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B224:J224"/>
    <mergeCell ref="B269:J269"/>
    <mergeCell ref="B25:J25"/>
    <mergeCell ref="B58:J58"/>
    <mergeCell ref="B89:J89"/>
    <mergeCell ref="B128:J128"/>
    <mergeCell ref="B197:J197"/>
    <mergeCell ref="H1:J5"/>
    <mergeCell ref="A10:A11"/>
    <mergeCell ref="B10:B11"/>
    <mergeCell ref="C10:I10"/>
    <mergeCell ref="J10:J11"/>
    <mergeCell ref="A6:J6"/>
    <mergeCell ref="A7:J7"/>
    <mergeCell ref="A8:J8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193" t="s">
        <v>39</v>
      </c>
      <c r="B27" s="193"/>
      <c r="C27" s="193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2024-01-24T06:36:02Z</cp:lastPrinted>
  <dcterms:created xsi:type="dcterms:W3CDTF">2015-08-10T11:29:54Z</dcterms:created>
  <dcterms:modified xsi:type="dcterms:W3CDTF">2024-01-24T06:45:19Z</dcterms:modified>
</cp:coreProperties>
</file>